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MOF\FISCAL\RawData\Monthly\"/>
    </mc:Choice>
  </mc:AlternateContent>
  <bookViews>
    <workbookView xWindow="0" yWindow="0" windowWidth="11496" windowHeight="9060" tabRatio="601"/>
  </bookViews>
  <sheets>
    <sheet name="10 Year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42" i="1" l="1"/>
  <c r="EO42" i="1"/>
  <c r="EJ42" i="1" l="1"/>
  <c r="EK42" i="1"/>
  <c r="EL42" i="1"/>
  <c r="EM42" i="1"/>
  <c r="ED42" i="1"/>
  <c r="EE42" i="1"/>
  <c r="EF42" i="1"/>
  <c r="EG42" i="1"/>
  <c r="EH42" i="1"/>
  <c r="EI42" i="1"/>
  <c r="ED46" i="1" l="1"/>
  <c r="EE46" i="1"/>
  <c r="EF46" i="1"/>
  <c r="EG46" i="1"/>
  <c r="EH26" i="1"/>
  <c r="EI26" i="1"/>
  <c r="EH23" i="1"/>
  <c r="EI23" i="1"/>
  <c r="EH16" i="1"/>
  <c r="EI16" i="1"/>
  <c r="EH10" i="1"/>
  <c r="EI10" i="1"/>
  <c r="EH5" i="1"/>
  <c r="EI5" i="1"/>
  <c r="EH22" i="1" l="1"/>
  <c r="EI22" i="1"/>
  <c r="EI4" i="1"/>
  <c r="EI2" i="1" s="1"/>
  <c r="EH4" i="1"/>
  <c r="EH2" i="1" s="1"/>
  <c r="EH34" i="1" l="1"/>
  <c r="EH37" i="1" s="1"/>
  <c r="EI34" i="1"/>
  <c r="EI37" i="1" s="1"/>
  <c r="EE74" i="1"/>
  <c r="EE73" i="1" s="1"/>
  <c r="EF74" i="1"/>
  <c r="EF73" i="1" s="1"/>
  <c r="EG74" i="1"/>
  <c r="EG73" i="1" s="1"/>
  <c r="EE70" i="1"/>
  <c r="EF70" i="1"/>
  <c r="EG70" i="1"/>
  <c r="EE67" i="1"/>
  <c r="EF67" i="1"/>
  <c r="EG67" i="1"/>
  <c r="EE63" i="1"/>
  <c r="EF63" i="1"/>
  <c r="EG63" i="1"/>
  <c r="EE60" i="1"/>
  <c r="EF60" i="1"/>
  <c r="EG60" i="1"/>
  <c r="EG41" i="1" l="1"/>
  <c r="EE41" i="1"/>
  <c r="EF41" i="1"/>
  <c r="ED84" i="1"/>
  <c r="ED74" i="1"/>
  <c r="ED73" i="1" s="1"/>
  <c r="ED70" i="1"/>
  <c r="ED67" i="1"/>
  <c r="ED63" i="1"/>
  <c r="ED60" i="1"/>
  <c r="ED26" i="1"/>
  <c r="ED23" i="1"/>
  <c r="ED16" i="1"/>
  <c r="ED10" i="1"/>
  <c r="ED5" i="1"/>
  <c r="ED82" i="1" l="1"/>
  <c r="ED41" i="1"/>
  <c r="ED22" i="1"/>
  <c r="ED4" i="1"/>
  <c r="ED2" i="1" s="1"/>
  <c r="ED87" i="1" l="1"/>
  <c r="ED34" i="1"/>
  <c r="ED37" i="1" s="1"/>
  <c r="DR84" i="1"/>
  <c r="DS84" i="1"/>
  <c r="DT84" i="1"/>
  <c r="DU84" i="1"/>
  <c r="DV84" i="1"/>
  <c r="DW84" i="1"/>
  <c r="DX84" i="1"/>
  <c r="DY84" i="1"/>
  <c r="DZ84" i="1"/>
  <c r="EA84" i="1"/>
  <c r="EC84" i="1"/>
  <c r="ED89" i="1" l="1"/>
  <c r="DS42" i="1"/>
  <c r="DT42" i="1"/>
  <c r="DU42" i="1"/>
  <c r="DV42" i="1"/>
  <c r="DW42" i="1"/>
  <c r="DX42" i="1"/>
  <c r="DY42" i="1"/>
  <c r="DZ42" i="1"/>
  <c r="EA42" i="1"/>
  <c r="EB42" i="1"/>
  <c r="EC42" i="1"/>
  <c r="DR42" i="1"/>
  <c r="EC16" i="1" l="1"/>
  <c r="EC5" i="1" l="1"/>
  <c r="EC10" i="1"/>
  <c r="EC23" i="1"/>
  <c r="EC26" i="1"/>
  <c r="EC82" i="1"/>
  <c r="EC46" i="1"/>
  <c r="EC60" i="1"/>
  <c r="EC63" i="1"/>
  <c r="EC67" i="1"/>
  <c r="EC70" i="1"/>
  <c r="EC74" i="1"/>
  <c r="EC73" i="1" s="1"/>
  <c r="EE5" i="1"/>
  <c r="EE10" i="1"/>
  <c r="EE16" i="1"/>
  <c r="EE23" i="1"/>
  <c r="EE26" i="1"/>
  <c r="EE84" i="1"/>
  <c r="EF5" i="1"/>
  <c r="EF10" i="1"/>
  <c r="EF16" i="1"/>
  <c r="EF23" i="1"/>
  <c r="EF26" i="1"/>
  <c r="EF84" i="1"/>
  <c r="EG5" i="1"/>
  <c r="EG10" i="1"/>
  <c r="EG16" i="1"/>
  <c r="EG23" i="1"/>
  <c r="EG26" i="1"/>
  <c r="EG84" i="1"/>
  <c r="EH84" i="1"/>
  <c r="EH46" i="1"/>
  <c r="EH60" i="1"/>
  <c r="EH63" i="1"/>
  <c r="EH67" i="1"/>
  <c r="EH70" i="1"/>
  <c r="EH74" i="1"/>
  <c r="EH73" i="1" s="1"/>
  <c r="EI84" i="1"/>
  <c r="EI46" i="1"/>
  <c r="EI60" i="1"/>
  <c r="EI63" i="1"/>
  <c r="EI67" i="1"/>
  <c r="EI70" i="1"/>
  <c r="EI74" i="1"/>
  <c r="EI73" i="1" s="1"/>
  <c r="EJ5" i="1"/>
  <c r="EJ10" i="1"/>
  <c r="EJ16" i="1"/>
  <c r="EJ23" i="1"/>
  <c r="EJ26" i="1"/>
  <c r="EJ84" i="1"/>
  <c r="EJ82" i="1" s="1"/>
  <c r="EJ46" i="1"/>
  <c r="EJ60" i="1"/>
  <c r="EJ63" i="1"/>
  <c r="EJ67" i="1"/>
  <c r="EJ70" i="1"/>
  <c r="EJ74" i="1"/>
  <c r="EJ73" i="1" s="1"/>
  <c r="EK5" i="1"/>
  <c r="EK10" i="1"/>
  <c r="EK16" i="1"/>
  <c r="EK23" i="1"/>
  <c r="EK26" i="1"/>
  <c r="EK84" i="1"/>
  <c r="EK82" i="1" s="1"/>
  <c r="EK46" i="1"/>
  <c r="EK60" i="1"/>
  <c r="EK63" i="1"/>
  <c r="EK67" i="1"/>
  <c r="EK70" i="1"/>
  <c r="EK74" i="1"/>
  <c r="EK73" i="1" s="1"/>
  <c r="EL5" i="1"/>
  <c r="EL10" i="1"/>
  <c r="EL16" i="1"/>
  <c r="EL23" i="1"/>
  <c r="EL26" i="1"/>
  <c r="EL84" i="1"/>
  <c r="EL82" i="1" s="1"/>
  <c r="EL46" i="1"/>
  <c r="EL60" i="1"/>
  <c r="EL63" i="1"/>
  <c r="EL67" i="1"/>
  <c r="EL70" i="1"/>
  <c r="EL74" i="1"/>
  <c r="EL73" i="1" s="1"/>
  <c r="EM5" i="1"/>
  <c r="EM10" i="1"/>
  <c r="EM16" i="1"/>
  <c r="EM23" i="1"/>
  <c r="EM26" i="1"/>
  <c r="EM84" i="1"/>
  <c r="EM82" i="1" s="1"/>
  <c r="EM46" i="1"/>
  <c r="EM60" i="1"/>
  <c r="EM63" i="1"/>
  <c r="EM67" i="1"/>
  <c r="EM70" i="1"/>
  <c r="EM74" i="1"/>
  <c r="EM73" i="1" s="1"/>
  <c r="EN5" i="1"/>
  <c r="EN10" i="1"/>
  <c r="EN16" i="1"/>
  <c r="EN23" i="1"/>
  <c r="EN26" i="1"/>
  <c r="EN84" i="1"/>
  <c r="EN82" i="1" s="1"/>
  <c r="EN46" i="1"/>
  <c r="EN60" i="1"/>
  <c r="EN63" i="1"/>
  <c r="EN67" i="1"/>
  <c r="EN70" i="1"/>
  <c r="EN74" i="1"/>
  <c r="EN73" i="1" s="1"/>
  <c r="EO5" i="1"/>
  <c r="EO10" i="1"/>
  <c r="EO16" i="1"/>
  <c r="EO23" i="1"/>
  <c r="EO26" i="1"/>
  <c r="EO84" i="1"/>
  <c r="EO82" i="1"/>
  <c r="EO46" i="1"/>
  <c r="EO60" i="1"/>
  <c r="EO63" i="1"/>
  <c r="EO67" i="1"/>
  <c r="EO70" i="1"/>
  <c r="EO74" i="1"/>
  <c r="EO73" i="1" s="1"/>
  <c r="EP5" i="1"/>
  <c r="EP10" i="1"/>
  <c r="EP16" i="1"/>
  <c r="EP23" i="1"/>
  <c r="EP26" i="1"/>
  <c r="EP84" i="1"/>
  <c r="EP82" i="1" s="1"/>
  <c r="EP46" i="1"/>
  <c r="EP60" i="1"/>
  <c r="EP63" i="1"/>
  <c r="EP67" i="1"/>
  <c r="EP70" i="1"/>
  <c r="EP74" i="1"/>
  <c r="EP73" i="1" s="1"/>
  <c r="EQ5" i="1"/>
  <c r="EQ4" i="1" s="1"/>
  <c r="EQ2" i="1" s="1"/>
  <c r="EQ10" i="1"/>
  <c r="EQ16" i="1"/>
  <c r="EQ23" i="1"/>
  <c r="EQ26" i="1"/>
  <c r="EQ84" i="1"/>
  <c r="EQ82" i="1" s="1"/>
  <c r="EQ46" i="1"/>
  <c r="EQ60" i="1"/>
  <c r="EQ63" i="1"/>
  <c r="EQ67" i="1"/>
  <c r="EQ70" i="1"/>
  <c r="EQ74" i="1"/>
  <c r="EQ73" i="1" s="1"/>
  <c r="ER5" i="1"/>
  <c r="ER4" i="1" s="1"/>
  <c r="ER10" i="1"/>
  <c r="ER16" i="1"/>
  <c r="ER23" i="1"/>
  <c r="ER26" i="1"/>
  <c r="ER84" i="1"/>
  <c r="ER82" i="1" s="1"/>
  <c r="ER46" i="1"/>
  <c r="ER60" i="1"/>
  <c r="ER63" i="1"/>
  <c r="ER67" i="1"/>
  <c r="ER70" i="1"/>
  <c r="ER74" i="1"/>
  <c r="ER73" i="1" s="1"/>
  <c r="ES5" i="1"/>
  <c r="ES10" i="1"/>
  <c r="ES16" i="1"/>
  <c r="ES23" i="1"/>
  <c r="ES26" i="1"/>
  <c r="ES84" i="1"/>
  <c r="ES82" i="1" s="1"/>
  <c r="ES46" i="1"/>
  <c r="ES60" i="1"/>
  <c r="ES63" i="1"/>
  <c r="ES67" i="1"/>
  <c r="ES70" i="1"/>
  <c r="ES74" i="1"/>
  <c r="ES73" i="1" s="1"/>
  <c r="DZ82" i="1"/>
  <c r="DV82" i="1"/>
  <c r="DU82" i="1"/>
  <c r="DT82" i="1"/>
  <c r="DS82" i="1"/>
  <c r="DR82" i="1"/>
  <c r="DQ84" i="1"/>
  <c r="DP84" i="1"/>
  <c r="DP82" i="1" s="1"/>
  <c r="DO84" i="1"/>
  <c r="DO82" i="1" s="1"/>
  <c r="DN84" i="1"/>
  <c r="DN82" i="1" s="1"/>
  <c r="DM84" i="1"/>
  <c r="DL84" i="1"/>
  <c r="DL82" i="1" s="1"/>
  <c r="DK84" i="1"/>
  <c r="DK82" i="1" s="1"/>
  <c r="DJ84" i="1"/>
  <c r="DI84" i="1"/>
  <c r="DI82" i="1" s="1"/>
  <c r="DH84" i="1"/>
  <c r="DH82" i="1" s="1"/>
  <c r="DG84" i="1"/>
  <c r="DG82" i="1" s="1"/>
  <c r="DF84" i="1"/>
  <c r="DF82" i="1" s="1"/>
  <c r="DE84" i="1"/>
  <c r="DD84" i="1"/>
  <c r="DD82" i="1" s="1"/>
  <c r="DC84" i="1"/>
  <c r="DC82" i="1" s="1"/>
  <c r="DB84" i="1"/>
  <c r="DA84" i="1"/>
  <c r="DA82" i="1" s="1"/>
  <c r="CZ84" i="1"/>
  <c r="CZ82" i="1" s="1"/>
  <c r="CY84" i="1"/>
  <c r="CY82" i="1" s="1"/>
  <c r="CX84" i="1"/>
  <c r="CX82" i="1" s="1"/>
  <c r="CW84" i="1"/>
  <c r="CW82" i="1" s="1"/>
  <c r="CV84" i="1"/>
  <c r="CV82" i="1" s="1"/>
  <c r="CU84" i="1"/>
  <c r="CU82" i="1" s="1"/>
  <c r="CT84" i="1"/>
  <c r="CT82" i="1" s="1"/>
  <c r="CS84" i="1"/>
  <c r="CR84" i="1"/>
  <c r="CR82" i="1" s="1"/>
  <c r="CQ84" i="1"/>
  <c r="CQ82" i="1" s="1"/>
  <c r="CP84" i="1"/>
  <c r="CP82" i="1" s="1"/>
  <c r="CO84" i="1"/>
  <c r="CO82" i="1" s="1"/>
  <c r="CN84" i="1"/>
  <c r="CM84" i="1"/>
  <c r="CM82" i="1" s="1"/>
  <c r="CL84" i="1"/>
  <c r="CK84" i="1"/>
  <c r="CK82" i="1" s="1"/>
  <c r="CJ84" i="1"/>
  <c r="CI84" i="1"/>
  <c r="CI82" i="1" s="1"/>
  <c r="CH84" i="1"/>
  <c r="CH82" i="1" s="1"/>
  <c r="CG84" i="1"/>
  <c r="CF84" i="1"/>
  <c r="CE84" i="1"/>
  <c r="CD84" i="1"/>
  <c r="CD82" i="1" s="1"/>
  <c r="CC84" i="1"/>
  <c r="CB84" i="1"/>
  <c r="CB82" i="1" s="1"/>
  <c r="CA84" i="1"/>
  <c r="BZ84" i="1"/>
  <c r="BZ82" i="1" s="1"/>
  <c r="BY84" i="1"/>
  <c r="BY82" i="1" s="1"/>
  <c r="BX84" i="1"/>
  <c r="BX82" i="1" s="1"/>
  <c r="BW84" i="1"/>
  <c r="BW82" i="1" s="1"/>
  <c r="BV84" i="1"/>
  <c r="BV82" i="1" s="1"/>
  <c r="BU84" i="1"/>
  <c r="BU82" i="1" s="1"/>
  <c r="BT84" i="1"/>
  <c r="BT82" i="1" s="1"/>
  <c r="BS84" i="1"/>
  <c r="BS82" i="1" s="1"/>
  <c r="BR84" i="1"/>
  <c r="BR82" i="1" s="1"/>
  <c r="BQ84" i="1"/>
  <c r="BP84" i="1"/>
  <c r="BP82" i="1" s="1"/>
  <c r="BO84" i="1"/>
  <c r="BN84" i="1"/>
  <c r="BN82" i="1" s="1"/>
  <c r="BM84" i="1"/>
  <c r="BM82" i="1" s="1"/>
  <c r="BL84" i="1"/>
  <c r="BL82" i="1" s="1"/>
  <c r="BK84" i="1"/>
  <c r="BK82" i="1" s="1"/>
  <c r="BJ84" i="1"/>
  <c r="BJ82" i="1" s="1"/>
  <c r="BI84" i="1"/>
  <c r="BH84" i="1"/>
  <c r="BH82" i="1" s="1"/>
  <c r="BG84" i="1"/>
  <c r="BF84" i="1"/>
  <c r="BF82" i="1" s="1"/>
  <c r="BE84" i="1"/>
  <c r="BE82" i="1" s="1"/>
  <c r="BD84" i="1"/>
  <c r="BD82" i="1" s="1"/>
  <c r="BC84" i="1"/>
  <c r="BC82" i="1" s="1"/>
  <c r="BB84" i="1"/>
  <c r="BB82" i="1" s="1"/>
  <c r="BA84" i="1"/>
  <c r="AZ84" i="1"/>
  <c r="AZ82" i="1" s="1"/>
  <c r="AY84" i="1"/>
  <c r="AY82" i="1" s="1"/>
  <c r="AX84" i="1"/>
  <c r="AW84" i="1"/>
  <c r="AV84" i="1"/>
  <c r="AV82" i="1" s="1"/>
  <c r="AU84" i="1"/>
  <c r="AU82" i="1" s="1"/>
  <c r="AT84" i="1"/>
  <c r="AT82" i="1" s="1"/>
  <c r="AS84" i="1"/>
  <c r="AR84" i="1"/>
  <c r="AR82" i="1" s="1"/>
  <c r="AQ84" i="1"/>
  <c r="AQ82" i="1" s="1"/>
  <c r="AP84" i="1"/>
  <c r="AP82" i="1" s="1"/>
  <c r="AO84" i="1"/>
  <c r="AO82" i="1" s="1"/>
  <c r="AN84" i="1"/>
  <c r="AN82" i="1" s="1"/>
  <c r="AM84" i="1"/>
  <c r="AL84" i="1"/>
  <c r="AL82" i="1" s="1"/>
  <c r="DY82" i="1"/>
  <c r="DX82" i="1"/>
  <c r="DW82" i="1"/>
  <c r="DQ82" i="1"/>
  <c r="DM82" i="1"/>
  <c r="DJ82" i="1"/>
  <c r="DE82" i="1"/>
  <c r="DB82" i="1"/>
  <c r="CS82" i="1"/>
  <c r="CN82" i="1"/>
  <c r="CL82" i="1"/>
  <c r="CJ82" i="1"/>
  <c r="CG82" i="1"/>
  <c r="CF82" i="1"/>
  <c r="CE82" i="1"/>
  <c r="CC82" i="1"/>
  <c r="CA82" i="1"/>
  <c r="BQ82" i="1"/>
  <c r="BO82" i="1"/>
  <c r="BI82" i="1"/>
  <c r="BG82" i="1"/>
  <c r="BA82" i="1"/>
  <c r="BA87" i="1"/>
  <c r="AX82" i="1"/>
  <c r="AW82" i="1"/>
  <c r="AS82" i="1"/>
  <c r="AM82" i="1"/>
  <c r="DZ74" i="1"/>
  <c r="DY74" i="1"/>
  <c r="DY73" i="1" s="1"/>
  <c r="DX74" i="1"/>
  <c r="DX73" i="1" s="1"/>
  <c r="DX46" i="1"/>
  <c r="DX60" i="1"/>
  <c r="DX63" i="1"/>
  <c r="DX67" i="1"/>
  <c r="DX70" i="1"/>
  <c r="DW74" i="1"/>
  <c r="DV74" i="1"/>
  <c r="DV73" i="1" s="1"/>
  <c r="DU74" i="1"/>
  <c r="DU73" i="1" s="1"/>
  <c r="DT74" i="1"/>
  <c r="DT73" i="1" s="1"/>
  <c r="DS74" i="1"/>
  <c r="DS73" i="1" s="1"/>
  <c r="DR74" i="1"/>
  <c r="DR73" i="1" s="1"/>
  <c r="DQ74" i="1"/>
  <c r="DQ73" i="1" s="1"/>
  <c r="DP74" i="1"/>
  <c r="DP73" i="1" s="1"/>
  <c r="DP42" i="1"/>
  <c r="DP46" i="1"/>
  <c r="DP60" i="1"/>
  <c r="DP63" i="1"/>
  <c r="DP67" i="1"/>
  <c r="DP70" i="1"/>
  <c r="DO74" i="1"/>
  <c r="DO73" i="1" s="1"/>
  <c r="DN74" i="1"/>
  <c r="DN73" i="1" s="1"/>
  <c r="DM74" i="1"/>
  <c r="DM73" i="1" s="1"/>
  <c r="DL74" i="1"/>
  <c r="DL73" i="1" s="1"/>
  <c r="DK74" i="1"/>
  <c r="DK73" i="1" s="1"/>
  <c r="DJ74" i="1"/>
  <c r="DJ73" i="1" s="1"/>
  <c r="DI74" i="1"/>
  <c r="DI73" i="1" s="1"/>
  <c r="DH74" i="1"/>
  <c r="DH73" i="1"/>
  <c r="DH42" i="1"/>
  <c r="DH46" i="1"/>
  <c r="DH60" i="1"/>
  <c r="DH63" i="1"/>
  <c r="DH67" i="1"/>
  <c r="DH70" i="1"/>
  <c r="DG74" i="1"/>
  <c r="DF74" i="1"/>
  <c r="DF73" i="1" s="1"/>
  <c r="DE74" i="1"/>
  <c r="DE73" i="1" s="1"/>
  <c r="DD74" i="1"/>
  <c r="DD73" i="1" s="1"/>
  <c r="DC74" i="1"/>
  <c r="DC73" i="1" s="1"/>
  <c r="DB74" i="1"/>
  <c r="DB73" i="1" s="1"/>
  <c r="DA74" i="1"/>
  <c r="DA73" i="1" s="1"/>
  <c r="CZ74" i="1"/>
  <c r="CZ73" i="1" s="1"/>
  <c r="CZ42" i="1"/>
  <c r="CZ46" i="1"/>
  <c r="CZ60" i="1"/>
  <c r="CZ63" i="1"/>
  <c r="CZ67" i="1"/>
  <c r="CZ70" i="1"/>
  <c r="CY74" i="1"/>
  <c r="CY73" i="1" s="1"/>
  <c r="CX74" i="1"/>
  <c r="CX73" i="1" s="1"/>
  <c r="CW74" i="1"/>
  <c r="CW73" i="1" s="1"/>
  <c r="CV74" i="1"/>
  <c r="CU74" i="1"/>
  <c r="CU73" i="1" s="1"/>
  <c r="CT74" i="1"/>
  <c r="CT73" i="1" s="1"/>
  <c r="CS74" i="1"/>
  <c r="CS73" i="1" s="1"/>
  <c r="CR74" i="1"/>
  <c r="CR73" i="1" s="1"/>
  <c r="CR42" i="1"/>
  <c r="CR46" i="1"/>
  <c r="CR60" i="1"/>
  <c r="CR63" i="1"/>
  <c r="CR67" i="1"/>
  <c r="CR70" i="1"/>
  <c r="CQ74" i="1"/>
  <c r="CP74" i="1"/>
  <c r="CP73" i="1" s="1"/>
  <c r="CO74" i="1"/>
  <c r="CO73" i="1" s="1"/>
  <c r="CN74" i="1"/>
  <c r="CN73" i="1" s="1"/>
  <c r="CM74" i="1"/>
  <c r="CL74" i="1"/>
  <c r="CK74" i="1"/>
  <c r="CJ74" i="1"/>
  <c r="CJ73" i="1" s="1"/>
  <c r="CJ42" i="1"/>
  <c r="CJ46" i="1"/>
  <c r="CJ60" i="1"/>
  <c r="CJ63" i="1"/>
  <c r="CJ67" i="1"/>
  <c r="CJ70" i="1"/>
  <c r="CI74" i="1"/>
  <c r="CI73" i="1" s="1"/>
  <c r="CH74" i="1"/>
  <c r="CH73" i="1" s="1"/>
  <c r="CG74" i="1"/>
  <c r="CG73" i="1" s="1"/>
  <c r="CF74" i="1"/>
  <c r="CF73" i="1" s="1"/>
  <c r="CE74" i="1"/>
  <c r="CE73" i="1" s="1"/>
  <c r="CD74" i="1"/>
  <c r="CD73" i="1" s="1"/>
  <c r="CC74" i="1"/>
  <c r="CC73" i="1" s="1"/>
  <c r="CB74" i="1"/>
  <c r="CB73" i="1" s="1"/>
  <c r="CA74" i="1"/>
  <c r="CA73" i="1" s="1"/>
  <c r="BZ74" i="1"/>
  <c r="BZ73" i="1" s="1"/>
  <c r="BY74" i="1"/>
  <c r="BX74" i="1"/>
  <c r="BW74" i="1"/>
  <c r="BW73" i="1" s="1"/>
  <c r="BV74" i="1"/>
  <c r="BV73" i="1" s="1"/>
  <c r="BU74" i="1"/>
  <c r="BU73" i="1" s="1"/>
  <c r="BT74" i="1"/>
  <c r="BT73" i="1" s="1"/>
  <c r="BS74" i="1"/>
  <c r="BS73" i="1" s="1"/>
  <c r="BR74" i="1"/>
  <c r="BQ74" i="1"/>
  <c r="BQ73" i="1" s="1"/>
  <c r="BP74" i="1"/>
  <c r="BP73" i="1" s="1"/>
  <c r="BO74" i="1"/>
  <c r="BN74" i="1"/>
  <c r="BN73" i="1" s="1"/>
  <c r="BM74" i="1"/>
  <c r="BM73" i="1" s="1"/>
  <c r="BL74" i="1"/>
  <c r="BL73" i="1" s="1"/>
  <c r="BK74" i="1"/>
  <c r="BJ74" i="1"/>
  <c r="BI74" i="1"/>
  <c r="BI73" i="1" s="1"/>
  <c r="BH74" i="1"/>
  <c r="BH73" i="1" s="1"/>
  <c r="BG74" i="1"/>
  <c r="BG73" i="1" s="1"/>
  <c r="BF74" i="1"/>
  <c r="BF73" i="1" s="1"/>
  <c r="BE74" i="1"/>
  <c r="BE73" i="1" s="1"/>
  <c r="BD74" i="1"/>
  <c r="BD73" i="1" s="1"/>
  <c r="BC74" i="1"/>
  <c r="BB74" i="1"/>
  <c r="BA74" i="1"/>
  <c r="BA73" i="1" s="1"/>
  <c r="AZ74" i="1"/>
  <c r="AY74" i="1"/>
  <c r="AY73" i="1" s="1"/>
  <c r="AX74" i="1"/>
  <c r="AX73" i="1" s="1"/>
  <c r="AW74" i="1"/>
  <c r="AW73" i="1" s="1"/>
  <c r="AV74" i="1"/>
  <c r="AV73" i="1" s="1"/>
  <c r="AU74" i="1"/>
  <c r="AT74" i="1"/>
  <c r="AT73" i="1" s="1"/>
  <c r="AS74" i="1"/>
  <c r="AS73" i="1" s="1"/>
  <c r="AR74" i="1"/>
  <c r="AR73" i="1" s="1"/>
  <c r="AQ74" i="1"/>
  <c r="AQ73" i="1" s="1"/>
  <c r="AP74" i="1"/>
  <c r="AP73" i="1" s="1"/>
  <c r="AO74" i="1"/>
  <c r="AO73" i="1" s="1"/>
  <c r="AN74" i="1"/>
  <c r="AN73" i="1" s="1"/>
  <c r="AM74" i="1"/>
  <c r="AM73" i="1" s="1"/>
  <c r="AL74" i="1"/>
  <c r="DZ73" i="1"/>
  <c r="DW73" i="1"/>
  <c r="DG73" i="1"/>
  <c r="CV73" i="1"/>
  <c r="CQ73" i="1"/>
  <c r="CM73" i="1"/>
  <c r="CL73" i="1"/>
  <c r="CK73" i="1"/>
  <c r="BY73" i="1"/>
  <c r="BX73" i="1"/>
  <c r="BR73" i="1"/>
  <c r="BO73" i="1"/>
  <c r="BK73" i="1"/>
  <c r="BJ73" i="1"/>
  <c r="BC73" i="1"/>
  <c r="BB73" i="1"/>
  <c r="AZ73" i="1"/>
  <c r="AU73" i="1"/>
  <c r="AL73" i="1"/>
  <c r="DZ70" i="1"/>
  <c r="DY70" i="1"/>
  <c r="DW70" i="1"/>
  <c r="DV70" i="1"/>
  <c r="DU70" i="1"/>
  <c r="DT70" i="1"/>
  <c r="DS70" i="1"/>
  <c r="DR70" i="1"/>
  <c r="DQ70" i="1"/>
  <c r="DO70" i="1"/>
  <c r="DN70" i="1"/>
  <c r="DM70" i="1"/>
  <c r="DL70" i="1"/>
  <c r="DK70" i="1"/>
  <c r="DJ70" i="1"/>
  <c r="DI70" i="1"/>
  <c r="DG70" i="1"/>
  <c r="DF70" i="1"/>
  <c r="DE70" i="1"/>
  <c r="DD70" i="1"/>
  <c r="DC70" i="1"/>
  <c r="DB70" i="1"/>
  <c r="DA70" i="1"/>
  <c r="CY70" i="1"/>
  <c r="CX70" i="1"/>
  <c r="CW70" i="1"/>
  <c r="CV70" i="1"/>
  <c r="CU70" i="1"/>
  <c r="CT70" i="1"/>
  <c r="CS70" i="1"/>
  <c r="CQ70" i="1"/>
  <c r="CP70" i="1"/>
  <c r="CO70" i="1"/>
  <c r="CN70" i="1"/>
  <c r="CM70" i="1"/>
  <c r="CL70" i="1"/>
  <c r="CK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DZ67" i="1"/>
  <c r="DY67" i="1"/>
  <c r="DW67" i="1"/>
  <c r="DV67" i="1"/>
  <c r="DU67" i="1"/>
  <c r="DT67" i="1"/>
  <c r="DS67" i="1"/>
  <c r="DR67" i="1"/>
  <c r="DQ67" i="1"/>
  <c r="DO67" i="1"/>
  <c r="DN67" i="1"/>
  <c r="DM67" i="1"/>
  <c r="DL67" i="1"/>
  <c r="DK67" i="1"/>
  <c r="DJ67" i="1"/>
  <c r="DI67" i="1"/>
  <c r="DG67" i="1"/>
  <c r="DF67" i="1"/>
  <c r="DE67" i="1"/>
  <c r="DD67" i="1"/>
  <c r="DC67" i="1"/>
  <c r="DB67" i="1"/>
  <c r="DA67" i="1"/>
  <c r="CY67" i="1"/>
  <c r="CX67" i="1"/>
  <c r="CW67" i="1"/>
  <c r="CV67" i="1"/>
  <c r="CU67" i="1"/>
  <c r="CT67" i="1"/>
  <c r="CS67" i="1"/>
  <c r="CQ67" i="1"/>
  <c r="CP67" i="1"/>
  <c r="CO67" i="1"/>
  <c r="CN67" i="1"/>
  <c r="CM67" i="1"/>
  <c r="CL67" i="1"/>
  <c r="CK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DZ63" i="1"/>
  <c r="DY63" i="1"/>
  <c r="DW63" i="1"/>
  <c r="DV63" i="1"/>
  <c r="DU63" i="1"/>
  <c r="DT63" i="1"/>
  <c r="DS63" i="1"/>
  <c r="DR63" i="1"/>
  <c r="DQ63" i="1"/>
  <c r="DO63" i="1"/>
  <c r="DN63" i="1"/>
  <c r="DM63" i="1"/>
  <c r="DL63" i="1"/>
  <c r="DK63" i="1"/>
  <c r="DJ63" i="1"/>
  <c r="DI63" i="1"/>
  <c r="DG63" i="1"/>
  <c r="DF63" i="1"/>
  <c r="DE63" i="1"/>
  <c r="DD63" i="1"/>
  <c r="DC63" i="1"/>
  <c r="DB63" i="1"/>
  <c r="DA63" i="1"/>
  <c r="CY63" i="1"/>
  <c r="CX63" i="1"/>
  <c r="CW63" i="1"/>
  <c r="CV63" i="1"/>
  <c r="CU63" i="1"/>
  <c r="CT63" i="1"/>
  <c r="CS63" i="1"/>
  <c r="CQ63" i="1"/>
  <c r="CP63" i="1"/>
  <c r="CO63" i="1"/>
  <c r="CN63" i="1"/>
  <c r="CM63" i="1"/>
  <c r="CL63" i="1"/>
  <c r="CK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DZ60" i="1"/>
  <c r="DY60" i="1"/>
  <c r="DW60" i="1"/>
  <c r="DW46" i="1"/>
  <c r="DV60" i="1"/>
  <c r="DU60" i="1"/>
  <c r="DT60" i="1"/>
  <c r="DS60" i="1"/>
  <c r="DR60" i="1"/>
  <c r="DQ60" i="1"/>
  <c r="DO60" i="1"/>
  <c r="DN60" i="1"/>
  <c r="DM60" i="1"/>
  <c r="DL60" i="1"/>
  <c r="DK60" i="1"/>
  <c r="DJ60" i="1"/>
  <c r="DI60" i="1"/>
  <c r="DG60" i="1"/>
  <c r="DG42" i="1"/>
  <c r="DG46" i="1"/>
  <c r="DF60" i="1"/>
  <c r="DE60" i="1"/>
  <c r="DD60" i="1"/>
  <c r="DC60" i="1"/>
  <c r="DB60" i="1"/>
  <c r="DA60" i="1"/>
  <c r="CY60" i="1"/>
  <c r="CX60" i="1"/>
  <c r="CW60" i="1"/>
  <c r="CV60" i="1"/>
  <c r="CU60" i="1"/>
  <c r="CT60" i="1"/>
  <c r="CS60" i="1"/>
  <c r="CQ60" i="1"/>
  <c r="CQ42" i="1"/>
  <c r="CQ46" i="1"/>
  <c r="CP60" i="1"/>
  <c r="CO60" i="1"/>
  <c r="CN60" i="1"/>
  <c r="CM60" i="1"/>
  <c r="CL60" i="1"/>
  <c r="CK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S42" i="1"/>
  <c r="BS46" i="1"/>
  <c r="BR60" i="1"/>
  <c r="BQ60" i="1"/>
  <c r="BP60" i="1"/>
  <c r="BO60" i="1"/>
  <c r="BN60" i="1"/>
  <c r="BM60" i="1"/>
  <c r="BL60" i="1"/>
  <c r="BK60" i="1"/>
  <c r="BK42" i="1"/>
  <c r="BK46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U41" i="1" s="1"/>
  <c r="AT60" i="1"/>
  <c r="AS60" i="1"/>
  <c r="AR60" i="1"/>
  <c r="AQ60" i="1"/>
  <c r="AP60" i="1"/>
  <c r="AO60" i="1"/>
  <c r="AN60" i="1"/>
  <c r="AM60" i="1"/>
  <c r="AL60" i="1"/>
  <c r="DZ46" i="1"/>
  <c r="DY46" i="1"/>
  <c r="DV46" i="1"/>
  <c r="DU46" i="1"/>
  <c r="DT46" i="1"/>
  <c r="DS46" i="1"/>
  <c r="DR46" i="1"/>
  <c r="DQ46" i="1"/>
  <c r="DO46" i="1"/>
  <c r="DN46" i="1"/>
  <c r="DM46" i="1"/>
  <c r="DM42" i="1"/>
  <c r="DL46" i="1"/>
  <c r="DK46" i="1"/>
  <c r="DJ46" i="1"/>
  <c r="DI46" i="1"/>
  <c r="DF46" i="1"/>
  <c r="DE46" i="1"/>
  <c r="DE42" i="1"/>
  <c r="DD46" i="1"/>
  <c r="DC46" i="1"/>
  <c r="DB46" i="1"/>
  <c r="DA46" i="1"/>
  <c r="CY46" i="1"/>
  <c r="CX46" i="1"/>
  <c r="CW46" i="1"/>
  <c r="CW42" i="1"/>
  <c r="CV46" i="1"/>
  <c r="CU46" i="1"/>
  <c r="CT46" i="1"/>
  <c r="CS46" i="1"/>
  <c r="CP46" i="1"/>
  <c r="CO46" i="1"/>
  <c r="CO42" i="1"/>
  <c r="CN46" i="1"/>
  <c r="CM46" i="1"/>
  <c r="CL46" i="1"/>
  <c r="CK46" i="1"/>
  <c r="CI46" i="1"/>
  <c r="CH46" i="1"/>
  <c r="CG46" i="1"/>
  <c r="CG42" i="1"/>
  <c r="CF46" i="1"/>
  <c r="CE46" i="1"/>
  <c r="CD46" i="1"/>
  <c r="CC46" i="1"/>
  <c r="CB46" i="1"/>
  <c r="CA46" i="1"/>
  <c r="BZ46" i="1"/>
  <c r="BY46" i="1"/>
  <c r="BY42" i="1"/>
  <c r="BX46" i="1"/>
  <c r="BW46" i="1"/>
  <c r="BV46" i="1"/>
  <c r="BU46" i="1"/>
  <c r="BT46" i="1"/>
  <c r="BR46" i="1"/>
  <c r="BQ46" i="1"/>
  <c r="BQ42" i="1"/>
  <c r="BP46" i="1"/>
  <c r="BO46" i="1"/>
  <c r="BN46" i="1"/>
  <c r="BM46" i="1"/>
  <c r="BL46" i="1"/>
  <c r="BJ46" i="1"/>
  <c r="BI46" i="1"/>
  <c r="BI42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DQ42" i="1"/>
  <c r="DO42" i="1"/>
  <c r="DN42" i="1"/>
  <c r="DL42" i="1"/>
  <c r="DK42" i="1"/>
  <c r="DJ42" i="1"/>
  <c r="DI42" i="1"/>
  <c r="DF42" i="1"/>
  <c r="DD42" i="1"/>
  <c r="DC42" i="1"/>
  <c r="DB42" i="1"/>
  <c r="DA42" i="1"/>
  <c r="CY42" i="1"/>
  <c r="CX42" i="1"/>
  <c r="CV42" i="1"/>
  <c r="CU42" i="1"/>
  <c r="CT42" i="1"/>
  <c r="CS42" i="1"/>
  <c r="CP42" i="1"/>
  <c r="CN42" i="1"/>
  <c r="CN41" i="1"/>
  <c r="CN87" i="1" s="1"/>
  <c r="CM42" i="1"/>
  <c r="CL42" i="1"/>
  <c r="CK42" i="1"/>
  <c r="CI42" i="1"/>
  <c r="CH42" i="1"/>
  <c r="CF42" i="1"/>
  <c r="CE42" i="1"/>
  <c r="CD42" i="1"/>
  <c r="CC42" i="1"/>
  <c r="CB42" i="1"/>
  <c r="CA42" i="1"/>
  <c r="BZ42" i="1"/>
  <c r="BX42" i="1"/>
  <c r="BW42" i="1"/>
  <c r="BV42" i="1"/>
  <c r="BU42" i="1"/>
  <c r="BT42" i="1"/>
  <c r="BR42" i="1"/>
  <c r="BP42" i="1"/>
  <c r="BO42" i="1"/>
  <c r="BO41" i="1" s="1"/>
  <c r="BO87" i="1" s="1"/>
  <c r="BN42" i="1"/>
  <c r="BM42" i="1"/>
  <c r="BL42" i="1"/>
  <c r="BJ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T41" i="1" s="1"/>
  <c r="AS42" i="1"/>
  <c r="AR42" i="1"/>
  <c r="AQ42" i="1"/>
  <c r="AP42" i="1"/>
  <c r="AO42" i="1"/>
  <c r="AN42" i="1"/>
  <c r="AM42" i="1"/>
  <c r="AL42" i="1"/>
  <c r="CK41" i="1"/>
  <c r="DZ26" i="1"/>
  <c r="DY26" i="1"/>
  <c r="DX26" i="1"/>
  <c r="DX23" i="1"/>
  <c r="DW26" i="1"/>
  <c r="DV26" i="1"/>
  <c r="DU26" i="1"/>
  <c r="DT26" i="1"/>
  <c r="DT22" i="1" s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H23" i="1"/>
  <c r="DG26" i="1"/>
  <c r="DF26" i="1"/>
  <c r="DE26" i="1"/>
  <c r="DD26" i="1"/>
  <c r="DC26" i="1"/>
  <c r="DB26" i="1"/>
  <c r="DA26" i="1"/>
  <c r="CZ26" i="1"/>
  <c r="CZ22" i="1" s="1"/>
  <c r="CZ23" i="1"/>
  <c r="CY26" i="1"/>
  <c r="CY23" i="1"/>
  <c r="CX26" i="1"/>
  <c r="CW26" i="1"/>
  <c r="CV26" i="1"/>
  <c r="CU26" i="1"/>
  <c r="CT26" i="1"/>
  <c r="CS26" i="1"/>
  <c r="CR26" i="1"/>
  <c r="CR23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B23" i="1"/>
  <c r="CA26" i="1"/>
  <c r="BZ26" i="1"/>
  <c r="BY26" i="1"/>
  <c r="BX26" i="1"/>
  <c r="BW26" i="1"/>
  <c r="BV26" i="1"/>
  <c r="BU26" i="1"/>
  <c r="BT26" i="1"/>
  <c r="BT23" i="1"/>
  <c r="BT22" i="1" s="1"/>
  <c r="BS26" i="1"/>
  <c r="BS23" i="1"/>
  <c r="BR26" i="1"/>
  <c r="BQ26" i="1"/>
  <c r="BP26" i="1"/>
  <c r="BO26" i="1"/>
  <c r="BN26" i="1"/>
  <c r="BM26" i="1"/>
  <c r="BL26" i="1"/>
  <c r="BL23" i="1"/>
  <c r="BK26" i="1"/>
  <c r="BK23" i="1"/>
  <c r="BJ26" i="1"/>
  <c r="BI26" i="1"/>
  <c r="BH26" i="1"/>
  <c r="BG26" i="1"/>
  <c r="BF26" i="1"/>
  <c r="BE26" i="1"/>
  <c r="BD26" i="1"/>
  <c r="BD22" i="1" s="1"/>
  <c r="BD23" i="1"/>
  <c r="BC26" i="1"/>
  <c r="BC23" i="1"/>
  <c r="BB26" i="1"/>
  <c r="BA26" i="1"/>
  <c r="AZ26" i="1"/>
  <c r="AY26" i="1"/>
  <c r="AY22" i="1" s="1"/>
  <c r="AX26" i="1"/>
  <c r="AW26" i="1"/>
  <c r="AV26" i="1"/>
  <c r="AV23" i="1"/>
  <c r="AU26" i="1"/>
  <c r="AT26" i="1"/>
  <c r="AT22" i="1" s="1"/>
  <c r="AS26" i="1"/>
  <c r="AR26" i="1"/>
  <c r="AQ26" i="1"/>
  <c r="AP26" i="1"/>
  <c r="AO26" i="1"/>
  <c r="AN26" i="1"/>
  <c r="AN23" i="1"/>
  <c r="AM26" i="1"/>
  <c r="AM22" i="1" s="1"/>
  <c r="AM23" i="1"/>
  <c r="AL26" i="1"/>
  <c r="DZ23" i="1"/>
  <c r="DY23" i="1"/>
  <c r="DW23" i="1"/>
  <c r="DW22" i="1" s="1"/>
  <c r="DV23" i="1"/>
  <c r="DV22" i="1" s="1"/>
  <c r="DU23" i="1"/>
  <c r="DU22" i="1" s="1"/>
  <c r="DT23" i="1"/>
  <c r="DS23" i="1"/>
  <c r="DS22" i="1" s="1"/>
  <c r="DR23" i="1"/>
  <c r="DQ23" i="1"/>
  <c r="DP23" i="1"/>
  <c r="DP22" i="1" s="1"/>
  <c r="DO23" i="1"/>
  <c r="DO22" i="1" s="1"/>
  <c r="DN23" i="1"/>
  <c r="DM23" i="1"/>
  <c r="DM22" i="1"/>
  <c r="DL23" i="1"/>
  <c r="DK23" i="1"/>
  <c r="DJ23" i="1"/>
  <c r="DI23" i="1"/>
  <c r="DG23" i="1"/>
  <c r="DG22" i="1" s="1"/>
  <c r="DF23" i="1"/>
  <c r="DF22" i="1" s="1"/>
  <c r="DE23" i="1"/>
  <c r="DD23" i="1"/>
  <c r="DC23" i="1"/>
  <c r="DB23" i="1"/>
  <c r="DB22" i="1" s="1"/>
  <c r="DA23" i="1"/>
  <c r="CX23" i="1"/>
  <c r="CW23" i="1"/>
  <c r="CV23" i="1"/>
  <c r="CU23" i="1"/>
  <c r="CT23" i="1"/>
  <c r="CT22" i="1" s="1"/>
  <c r="CS23" i="1"/>
  <c r="CS22" i="1" s="1"/>
  <c r="CQ23" i="1"/>
  <c r="CP23" i="1"/>
  <c r="CO23" i="1"/>
  <c r="CN23" i="1"/>
  <c r="CM23" i="1"/>
  <c r="CL23" i="1"/>
  <c r="CL22" i="1" s="1"/>
  <c r="CK23" i="1"/>
  <c r="CK22" i="1" s="1"/>
  <c r="CJ23" i="1"/>
  <c r="CI23" i="1"/>
  <c r="CH23" i="1"/>
  <c r="CG23" i="1"/>
  <c r="CG22" i="1" s="1"/>
  <c r="CF23" i="1"/>
  <c r="CE23" i="1"/>
  <c r="CD23" i="1"/>
  <c r="CD22" i="1" s="1"/>
  <c r="CC23" i="1"/>
  <c r="CC22" i="1" s="1"/>
  <c r="CA23" i="1"/>
  <c r="BZ23" i="1"/>
  <c r="BY23" i="1"/>
  <c r="BX23" i="1"/>
  <c r="BW23" i="1"/>
  <c r="BW22" i="1" s="1"/>
  <c r="BV23" i="1"/>
  <c r="BV22" i="1" s="1"/>
  <c r="BU23" i="1"/>
  <c r="BR23" i="1"/>
  <c r="BR22" i="1" s="1"/>
  <c r="BQ23" i="1"/>
  <c r="BP23" i="1"/>
  <c r="BO23" i="1"/>
  <c r="BN23" i="1"/>
  <c r="BM23" i="1"/>
  <c r="BJ23" i="1"/>
  <c r="BI23" i="1"/>
  <c r="BH23" i="1"/>
  <c r="BH22" i="1" s="1"/>
  <c r="BG23" i="1"/>
  <c r="BF23" i="1"/>
  <c r="BF22" i="1" s="1"/>
  <c r="BE23" i="1"/>
  <c r="BB23" i="1"/>
  <c r="BA23" i="1"/>
  <c r="AZ23" i="1"/>
  <c r="AZ22" i="1" s="1"/>
  <c r="AY23" i="1"/>
  <c r="AX23" i="1"/>
  <c r="AW23" i="1"/>
  <c r="AU23" i="1"/>
  <c r="AT23" i="1"/>
  <c r="AS23" i="1"/>
  <c r="AS22" i="1" s="1"/>
  <c r="AR23" i="1"/>
  <c r="AQ23" i="1"/>
  <c r="AQ22" i="1" s="1"/>
  <c r="AP23" i="1"/>
  <c r="AO23" i="1"/>
  <c r="AO22" i="1" s="1"/>
  <c r="AL23" i="1"/>
  <c r="AL22" i="1" s="1"/>
  <c r="DQ22" i="1"/>
  <c r="DN22" i="1"/>
  <c r="CQ22" i="1"/>
  <c r="CP22" i="1"/>
  <c r="BP22" i="1"/>
  <c r="BE22" i="1"/>
  <c r="AU22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DZ10" i="1"/>
  <c r="DY10" i="1"/>
  <c r="DX10" i="1"/>
  <c r="DW10" i="1"/>
  <c r="DV10" i="1"/>
  <c r="DU10" i="1"/>
  <c r="DT10" i="1"/>
  <c r="DS10" i="1"/>
  <c r="DS5" i="1"/>
  <c r="DR10" i="1"/>
  <c r="DR4" i="1" s="1"/>
  <c r="DQ10" i="1"/>
  <c r="DP10" i="1"/>
  <c r="DO10" i="1"/>
  <c r="DN10" i="1"/>
  <c r="DM10" i="1"/>
  <c r="DL10" i="1"/>
  <c r="DK10" i="1"/>
  <c r="DK5" i="1"/>
  <c r="DJ10" i="1"/>
  <c r="DI10" i="1"/>
  <c r="DH10" i="1"/>
  <c r="DG10" i="1"/>
  <c r="DF10" i="1"/>
  <c r="DE10" i="1"/>
  <c r="DD10" i="1"/>
  <c r="DC10" i="1"/>
  <c r="DC5" i="1"/>
  <c r="DB10" i="1"/>
  <c r="DA10" i="1"/>
  <c r="CZ10" i="1"/>
  <c r="CY10" i="1"/>
  <c r="CX10" i="1"/>
  <c r="CW10" i="1"/>
  <c r="CV10" i="1"/>
  <c r="CU10" i="1"/>
  <c r="CU5" i="1"/>
  <c r="CT10" i="1"/>
  <c r="CT4" i="1" s="1"/>
  <c r="CT5" i="1"/>
  <c r="CS10" i="1"/>
  <c r="CR10" i="1"/>
  <c r="CQ10" i="1"/>
  <c r="CP10" i="1"/>
  <c r="CO10" i="1"/>
  <c r="CN10" i="1"/>
  <c r="CM10" i="1"/>
  <c r="CM5" i="1"/>
  <c r="CL10" i="1"/>
  <c r="CL5" i="1"/>
  <c r="CK10" i="1"/>
  <c r="CJ10" i="1"/>
  <c r="CI10" i="1"/>
  <c r="CH10" i="1"/>
  <c r="CG10" i="1"/>
  <c r="CG4" i="1" s="1"/>
  <c r="CF10" i="1"/>
  <c r="CE10" i="1"/>
  <c r="CE5" i="1"/>
  <c r="CD10" i="1"/>
  <c r="CD5" i="1"/>
  <c r="CC10" i="1"/>
  <c r="CB10" i="1"/>
  <c r="CA10" i="1"/>
  <c r="BZ10" i="1"/>
  <c r="BY10" i="1"/>
  <c r="BX10" i="1"/>
  <c r="BX4" i="1" s="1"/>
  <c r="BX2" i="1" s="1"/>
  <c r="BW10" i="1"/>
  <c r="BW4" i="1" s="1"/>
  <c r="BW2" i="1" s="1"/>
  <c r="BW34" i="1" s="1"/>
  <c r="BW37" i="1" s="1"/>
  <c r="BW5" i="1"/>
  <c r="BV10" i="1"/>
  <c r="BV5" i="1"/>
  <c r="BU10" i="1"/>
  <c r="BT10" i="1"/>
  <c r="BS10" i="1"/>
  <c r="BR10" i="1"/>
  <c r="BQ10" i="1"/>
  <c r="BP10" i="1"/>
  <c r="BO10" i="1"/>
  <c r="BO5" i="1"/>
  <c r="BN10" i="1"/>
  <c r="BN4" i="1" s="1"/>
  <c r="BN5" i="1"/>
  <c r="BM10" i="1"/>
  <c r="BM4" i="1" s="1"/>
  <c r="BL10" i="1"/>
  <c r="BK10" i="1"/>
  <c r="BJ10" i="1"/>
  <c r="BI10" i="1"/>
  <c r="BH10" i="1"/>
  <c r="BG10" i="1"/>
  <c r="BG5" i="1"/>
  <c r="BG4" i="1" s="1"/>
  <c r="BG2" i="1" s="1"/>
  <c r="BF10" i="1"/>
  <c r="BF4" i="1" s="1"/>
  <c r="BF2" i="1" s="1"/>
  <c r="BF5" i="1"/>
  <c r="BE10" i="1"/>
  <c r="BD10" i="1"/>
  <c r="BC10" i="1"/>
  <c r="BB10" i="1"/>
  <c r="BA10" i="1"/>
  <c r="AZ10" i="1"/>
  <c r="AY10" i="1"/>
  <c r="AY5" i="1"/>
  <c r="AY4" i="1" s="1"/>
  <c r="AX10" i="1"/>
  <c r="AX5" i="1"/>
  <c r="AW10" i="1"/>
  <c r="AV10" i="1"/>
  <c r="AU10" i="1"/>
  <c r="AT10" i="1"/>
  <c r="AT4" i="1" s="1"/>
  <c r="AT2" i="1" s="1"/>
  <c r="AT34" i="1" s="1"/>
  <c r="AT37" i="1" s="1"/>
  <c r="AS10" i="1"/>
  <c r="AR10" i="1"/>
  <c r="AQ10" i="1"/>
  <c r="AQ5" i="1"/>
  <c r="AQ4" i="1" s="1"/>
  <c r="AP10" i="1"/>
  <c r="AP5" i="1"/>
  <c r="AP4" i="1" s="1"/>
  <c r="AP2" i="1" s="1"/>
  <c r="AO10" i="1"/>
  <c r="AN10" i="1"/>
  <c r="AM10" i="1"/>
  <c r="AL10" i="1"/>
  <c r="DZ5" i="1"/>
  <c r="DY5" i="1"/>
  <c r="DX5" i="1"/>
  <c r="DX4" i="1" s="1"/>
  <c r="DX2" i="1" s="1"/>
  <c r="DW5" i="1"/>
  <c r="DV5" i="1"/>
  <c r="DU5" i="1"/>
  <c r="DT5" i="1"/>
  <c r="DR5" i="1"/>
  <c r="DQ5" i="1"/>
  <c r="DP5" i="1"/>
  <c r="DO5" i="1"/>
  <c r="DN5" i="1"/>
  <c r="DN4" i="1" s="1"/>
  <c r="DN2" i="1" s="1"/>
  <c r="DM5" i="1"/>
  <c r="DL5" i="1"/>
  <c r="DJ5" i="1"/>
  <c r="DJ4" i="1" s="1"/>
  <c r="DJ2" i="1" s="1"/>
  <c r="DI5" i="1"/>
  <c r="DH5" i="1"/>
  <c r="DG5" i="1"/>
  <c r="DG4" i="1" s="1"/>
  <c r="DG2" i="1" s="1"/>
  <c r="DF5" i="1"/>
  <c r="DF4" i="1" s="1"/>
  <c r="DF2" i="1" s="1"/>
  <c r="DF34" i="1" s="1"/>
  <c r="DF37" i="1" s="1"/>
  <c r="DE5" i="1"/>
  <c r="DE4" i="1" s="1"/>
  <c r="DE2" i="1" s="1"/>
  <c r="DD5" i="1"/>
  <c r="DB5" i="1"/>
  <c r="DA5" i="1"/>
  <c r="CZ5" i="1"/>
  <c r="CY5" i="1"/>
  <c r="CX5" i="1"/>
  <c r="CX4" i="1" s="1"/>
  <c r="CX2" i="1" s="1"/>
  <c r="CW5" i="1"/>
  <c r="CV5" i="1"/>
  <c r="CV4" i="1" s="1"/>
  <c r="CV2" i="1" s="1"/>
  <c r="CS5" i="1"/>
  <c r="CS4" i="1" s="1"/>
  <c r="CR5" i="1"/>
  <c r="CR4" i="1" s="1"/>
  <c r="CR2" i="1" s="1"/>
  <c r="CQ5" i="1"/>
  <c r="CP5" i="1"/>
  <c r="CP4" i="1" s="1"/>
  <c r="CP2" i="1" s="1"/>
  <c r="CO5" i="1"/>
  <c r="CN5" i="1"/>
  <c r="CN4" i="1" s="1"/>
  <c r="CN2" i="1" s="1"/>
  <c r="CK5" i="1"/>
  <c r="CJ5" i="1"/>
  <c r="CI5" i="1"/>
  <c r="CI4" i="1" s="1"/>
  <c r="CI2" i="1" s="1"/>
  <c r="CH5" i="1"/>
  <c r="CG5" i="1"/>
  <c r="CF5" i="1"/>
  <c r="CC5" i="1"/>
  <c r="CB5" i="1"/>
  <c r="CB4" i="1" s="1"/>
  <c r="CB2" i="1" s="1"/>
  <c r="CA5" i="1"/>
  <c r="BZ5" i="1"/>
  <c r="BZ4" i="1" s="1"/>
  <c r="BZ2" i="1" s="1"/>
  <c r="BY5" i="1"/>
  <c r="BX5" i="1"/>
  <c r="BU5" i="1"/>
  <c r="BT5" i="1"/>
  <c r="BS5" i="1"/>
  <c r="BR5" i="1"/>
  <c r="BQ5" i="1"/>
  <c r="BP5" i="1"/>
  <c r="BM5" i="1"/>
  <c r="BL5" i="1"/>
  <c r="BK5" i="1"/>
  <c r="BK4" i="1" s="1"/>
  <c r="BJ5" i="1"/>
  <c r="BJ4" i="1" s="1"/>
  <c r="BJ2" i="1" s="1"/>
  <c r="BI5" i="1"/>
  <c r="BH5" i="1"/>
  <c r="BE5" i="1"/>
  <c r="BE4" i="1" s="1"/>
  <c r="BD5" i="1"/>
  <c r="BD4" i="1" s="1"/>
  <c r="BD2" i="1" s="1"/>
  <c r="BC5" i="1"/>
  <c r="BB5" i="1"/>
  <c r="BA5" i="1"/>
  <c r="AZ5" i="1"/>
  <c r="AW5" i="1"/>
  <c r="AV5" i="1"/>
  <c r="AU5" i="1"/>
  <c r="AT5" i="1"/>
  <c r="AS5" i="1"/>
  <c r="AR5" i="1"/>
  <c r="AR4" i="1" s="1"/>
  <c r="AO5" i="1"/>
  <c r="AO4" i="1" s="1"/>
  <c r="AO2" i="1" s="1"/>
  <c r="AO34" i="1" s="1"/>
  <c r="AO37" i="1" s="1"/>
  <c r="AN5" i="1"/>
  <c r="AM5" i="1"/>
  <c r="AM4" i="1" s="1"/>
  <c r="AM2" i="1" s="1"/>
  <c r="AL5" i="1"/>
  <c r="DL4" i="1"/>
  <c r="DL2" i="1" s="1"/>
  <c r="CH4" i="1"/>
  <c r="CH2" i="1" s="1"/>
  <c r="BY4" i="1"/>
  <c r="BP4" i="1"/>
  <c r="BI4" i="1"/>
  <c r="EA74" i="1"/>
  <c r="EA73" i="1" s="1"/>
  <c r="EA82" i="1"/>
  <c r="EA70" i="1"/>
  <c r="EA67" i="1"/>
  <c r="EA63" i="1"/>
  <c r="EA60" i="1"/>
  <c r="EA46" i="1"/>
  <c r="EA26" i="1"/>
  <c r="EA23" i="1"/>
  <c r="EA16" i="1"/>
  <c r="EA10" i="1"/>
  <c r="EA5" i="1"/>
  <c r="EN22" i="1" l="1"/>
  <c r="EJ4" i="1"/>
  <c r="BU4" i="1"/>
  <c r="BU2" i="1" s="1"/>
  <c r="CZ4" i="1"/>
  <c r="CZ2" i="1" s="1"/>
  <c r="CZ34" i="1" s="1"/>
  <c r="CZ37" i="1" s="1"/>
  <c r="ER22" i="1"/>
  <c r="AS4" i="1"/>
  <c r="BC4" i="1"/>
  <c r="AL4" i="1"/>
  <c r="AL2" i="1" s="1"/>
  <c r="DK22" i="1"/>
  <c r="DZ22" i="1"/>
  <c r="BK22" i="1"/>
  <c r="DK4" i="1"/>
  <c r="DK2" i="1" s="1"/>
  <c r="DK34" i="1" s="1"/>
  <c r="DK37" i="1" s="1"/>
  <c r="CJ22" i="1"/>
  <c r="DC22" i="1"/>
  <c r="CM41" i="1"/>
  <c r="CM87" i="1" s="1"/>
  <c r="CV41" i="1"/>
  <c r="CV87" i="1" s="1"/>
  <c r="DN41" i="1"/>
  <c r="DN87" i="1" s="1"/>
  <c r="DD4" i="1"/>
  <c r="DD2" i="1" s="1"/>
  <c r="DD34" i="1" s="1"/>
  <c r="DD37" i="1" s="1"/>
  <c r="BI41" i="1"/>
  <c r="BI87" i="1" s="1"/>
  <c r="BE2" i="1"/>
  <c r="BE34" i="1" s="1"/>
  <c r="BE37" i="1" s="1"/>
  <c r="BH4" i="1"/>
  <c r="CA4" i="1"/>
  <c r="CA2" i="1" s="1"/>
  <c r="DV4" i="1"/>
  <c r="AZ4" i="1"/>
  <c r="AZ2" i="1" s="1"/>
  <c r="AZ34" i="1" s="1"/>
  <c r="AZ37" i="1" s="1"/>
  <c r="AZ89" i="1" s="1"/>
  <c r="BM2" i="1"/>
  <c r="BR4" i="1"/>
  <c r="BR2" i="1" s="1"/>
  <c r="BR34" i="1" s="1"/>
  <c r="BR37" i="1" s="1"/>
  <c r="CL4" i="1"/>
  <c r="BI22" i="1"/>
  <c r="BU22" i="1"/>
  <c r="EM4" i="1"/>
  <c r="EM2" i="1" s="1"/>
  <c r="EL22" i="1"/>
  <c r="EJ22" i="1"/>
  <c r="EJ34" i="1" s="1"/>
  <c r="EJ37" i="1" s="1"/>
  <c r="DN34" i="1"/>
  <c r="DN37" i="1" s="1"/>
  <c r="AN4" i="1"/>
  <c r="AN2" i="1" s="1"/>
  <c r="AN34" i="1" s="1"/>
  <c r="AN37" i="1" s="1"/>
  <c r="BA22" i="1"/>
  <c r="BM22" i="1"/>
  <c r="CF22" i="1"/>
  <c r="CN22" i="1"/>
  <c r="AN22" i="1"/>
  <c r="CB22" i="1"/>
  <c r="CB34" i="1" s="1"/>
  <c r="CB37" i="1" s="1"/>
  <c r="CB89" i="1" s="1"/>
  <c r="AS2" i="1"/>
  <c r="AS34" i="1" s="1"/>
  <c r="AS37" i="1" s="1"/>
  <c r="CP34" i="1"/>
  <c r="CP37" i="1" s="1"/>
  <c r="DG34" i="1"/>
  <c r="DG37" i="1" s="1"/>
  <c r="DO4" i="1"/>
  <c r="DO2" i="1" s="1"/>
  <c r="BB4" i="1"/>
  <c r="BB2" i="1" s="1"/>
  <c r="DA22" i="1"/>
  <c r="CH22" i="1"/>
  <c r="CH34" i="1" s="1"/>
  <c r="CH37" i="1" s="1"/>
  <c r="CW41" i="1"/>
  <c r="CW87" i="1" s="1"/>
  <c r="ER2" i="1"/>
  <c r="ER34" i="1" s="1"/>
  <c r="ER37" i="1" s="1"/>
  <c r="ER89" i="1" s="1"/>
  <c r="EM22" i="1"/>
  <c r="EK22" i="1"/>
  <c r="EJ2" i="1"/>
  <c r="BB22" i="1"/>
  <c r="DY4" i="1"/>
  <c r="DY2" i="1" s="1"/>
  <c r="BZ22" i="1"/>
  <c r="BZ34" i="1" s="1"/>
  <c r="BZ37" i="1" s="1"/>
  <c r="AP22" i="1"/>
  <c r="AP34" i="1" s="1"/>
  <c r="AP37" i="1" s="1"/>
  <c r="AP89" i="1" s="1"/>
  <c r="AW22" i="1"/>
  <c r="BO22" i="1"/>
  <c r="CI22" i="1"/>
  <c r="CX22" i="1"/>
  <c r="DJ22" i="1"/>
  <c r="DY22" i="1"/>
  <c r="AQ41" i="1"/>
  <c r="EF82" i="1"/>
  <c r="EF87" i="1" s="1"/>
  <c r="CW4" i="1"/>
  <c r="CW2" i="1" s="1"/>
  <c r="BY2" i="1"/>
  <c r="AM34" i="1"/>
  <c r="AM37" i="1" s="1"/>
  <c r="AU4" i="1"/>
  <c r="DH4" i="1"/>
  <c r="DH2" i="1" s="1"/>
  <c r="DZ4" i="1"/>
  <c r="BO4" i="1"/>
  <c r="BO2" i="1" s="1"/>
  <c r="BO34" i="1" s="1"/>
  <c r="BO37" i="1" s="1"/>
  <c r="BO89" i="1" s="1"/>
  <c r="BG22" i="1"/>
  <c r="CA22" i="1"/>
  <c r="CA34" i="1" s="1"/>
  <c r="CA37" i="1" s="1"/>
  <c r="AX22" i="1"/>
  <c r="CY22" i="1"/>
  <c r="AZ41" i="1"/>
  <c r="AZ87" i="1" s="1"/>
  <c r="CX41" i="1"/>
  <c r="CX87" i="1" s="1"/>
  <c r="DJ41" i="1"/>
  <c r="DJ87" i="1" s="1"/>
  <c r="CA41" i="1"/>
  <c r="CA87" i="1" s="1"/>
  <c r="BG41" i="1"/>
  <c r="BG87" i="1" s="1"/>
  <c r="CD41" i="1"/>
  <c r="CD87" i="1" s="1"/>
  <c r="EI82" i="1"/>
  <c r="EH82" i="1"/>
  <c r="EG82" i="1"/>
  <c r="EG87" i="1" s="1"/>
  <c r="BI2" i="1"/>
  <c r="BI34" i="1" s="1"/>
  <c r="BI37" i="1" s="1"/>
  <c r="BI89" i="1" s="1"/>
  <c r="CC4" i="1"/>
  <c r="CC2" i="1" s="1"/>
  <c r="CC34" i="1" s="1"/>
  <c r="CC37" i="1" s="1"/>
  <c r="CO4" i="1"/>
  <c r="CO2" i="1" s="1"/>
  <c r="CU4" i="1"/>
  <c r="CU2" i="1" s="1"/>
  <c r="CU22" i="1"/>
  <c r="BX22" i="1"/>
  <c r="BX34" i="1" s="1"/>
  <c r="BX37" i="1" s="1"/>
  <c r="CE41" i="1"/>
  <c r="CE87" i="1" s="1"/>
  <c r="DB41" i="1"/>
  <c r="DB87" i="1" s="1"/>
  <c r="BD41" i="1"/>
  <c r="BD87" i="1" s="1"/>
  <c r="BK41" i="1"/>
  <c r="BK87" i="1" s="1"/>
  <c r="BT41" i="1"/>
  <c r="BT87" i="1" s="1"/>
  <c r="AP41" i="1"/>
  <c r="AP87" i="1" s="1"/>
  <c r="BF41" i="1"/>
  <c r="BF87" i="1" s="1"/>
  <c r="AM41" i="1"/>
  <c r="AM87" i="1" s="1"/>
  <c r="CI34" i="1"/>
  <c r="CI37" i="1" s="1"/>
  <c r="CI89" i="1" s="1"/>
  <c r="BP2" i="1"/>
  <c r="BP34" i="1" s="1"/>
  <c r="BP37" i="1" s="1"/>
  <c r="CG2" i="1"/>
  <c r="CG34" i="1" s="1"/>
  <c r="CG37" i="1" s="1"/>
  <c r="DJ34" i="1"/>
  <c r="DJ37" i="1" s="1"/>
  <c r="BS4" i="1"/>
  <c r="BS2" i="1" s="1"/>
  <c r="CK4" i="1"/>
  <c r="CK2" i="1" s="1"/>
  <c r="CS2" i="1"/>
  <c r="BF34" i="1"/>
  <c r="BF37" i="1" s="1"/>
  <c r="BF89" i="1" s="1"/>
  <c r="BQ4" i="1"/>
  <c r="BQ2" i="1" s="1"/>
  <c r="DC4" i="1"/>
  <c r="DC2" i="1" s="1"/>
  <c r="DC34" i="1" s="1"/>
  <c r="DC37" i="1" s="1"/>
  <c r="CV22" i="1"/>
  <c r="CV34" i="1" s="1"/>
  <c r="CV37" i="1" s="1"/>
  <c r="CV89" i="1" s="1"/>
  <c r="DL41" i="1"/>
  <c r="DL87" i="1" s="1"/>
  <c r="BE41" i="1"/>
  <c r="DF41" i="1"/>
  <c r="DF87" i="1" s="1"/>
  <c r="DF89" i="1" s="1"/>
  <c r="EL41" i="1"/>
  <c r="EL87" i="1" s="1"/>
  <c r="DM41" i="1"/>
  <c r="DM87" i="1" s="1"/>
  <c r="EN4" i="1"/>
  <c r="EN2" i="1" s="1"/>
  <c r="EE82" i="1"/>
  <c r="EE87" i="1" s="1"/>
  <c r="AQ87" i="1"/>
  <c r="ER87" i="1"/>
  <c r="AX41" i="1"/>
  <c r="AX87" i="1" s="1"/>
  <c r="AU87" i="1"/>
  <c r="AR22" i="1"/>
  <c r="DD22" i="1"/>
  <c r="BV41" i="1"/>
  <c r="BV87" i="1" s="1"/>
  <c r="AL41" i="1"/>
  <c r="AL87" i="1" s="1"/>
  <c r="BB41" i="1"/>
  <c r="BB87" i="1" s="1"/>
  <c r="BS41" i="1"/>
  <c r="BS87" i="1" s="1"/>
  <c r="AY41" i="1"/>
  <c r="AY87" i="1" s="1"/>
  <c r="ES4" i="1"/>
  <c r="ES2" i="1" s="1"/>
  <c r="ER41" i="1"/>
  <c r="EQ41" i="1"/>
  <c r="AT89" i="1"/>
  <c r="DR22" i="1"/>
  <c r="CN34" i="1"/>
  <c r="CN37" i="1" s="1"/>
  <c r="CN89" i="1" s="1"/>
  <c r="AW4" i="1"/>
  <c r="AW2" i="1" s="1"/>
  <c r="AW34" i="1" s="1"/>
  <c r="AW37" i="1" s="1"/>
  <c r="DQ4" i="1"/>
  <c r="DQ2" i="1" s="1"/>
  <c r="DQ34" i="1" s="1"/>
  <c r="DQ37" i="1" s="1"/>
  <c r="CS34" i="1"/>
  <c r="CS37" i="1" s="1"/>
  <c r="CL2" i="1"/>
  <c r="CL34" i="1" s="1"/>
  <c r="CL37" i="1" s="1"/>
  <c r="CR22" i="1"/>
  <c r="CR34" i="1" s="1"/>
  <c r="CR37" i="1" s="1"/>
  <c r="DE22" i="1"/>
  <c r="DL22" i="1"/>
  <c r="DL34" i="1" s="1"/>
  <c r="DL37" i="1" s="1"/>
  <c r="DL89" i="1" s="1"/>
  <c r="CF41" i="1"/>
  <c r="CF87" i="1" s="1"/>
  <c r="DK41" i="1"/>
  <c r="DK87" i="1" s="1"/>
  <c r="BC41" i="1"/>
  <c r="BC87" i="1" s="1"/>
  <c r="DH41" i="1"/>
  <c r="DH87" i="1" s="1"/>
  <c r="DP41" i="1"/>
  <c r="DP87" i="1" s="1"/>
  <c r="ES41" i="1"/>
  <c r="ES87" i="1" s="1"/>
  <c r="EP22" i="1"/>
  <c r="EO4" i="1"/>
  <c r="EO2" i="1" s="1"/>
  <c r="CK87" i="1"/>
  <c r="BU41" i="1"/>
  <c r="BU87" i="1" s="1"/>
  <c r="BL4" i="1"/>
  <c r="BL2" i="1" s="1"/>
  <c r="DB4" i="1"/>
  <c r="DB2" i="1" s="1"/>
  <c r="DB34" i="1" s="1"/>
  <c r="DB37" i="1" s="1"/>
  <c r="AQ2" i="1"/>
  <c r="AQ34" i="1" s="1"/>
  <c r="AQ37" i="1" s="1"/>
  <c r="AQ89" i="1" s="1"/>
  <c r="CX34" i="1"/>
  <c r="CX37" i="1" s="1"/>
  <c r="CX89" i="1" s="1"/>
  <c r="BA4" i="1"/>
  <c r="BA2" i="1" s="1"/>
  <c r="BA34" i="1" s="1"/>
  <c r="BA37" i="1" s="1"/>
  <c r="BA89" i="1" s="1"/>
  <c r="DE34" i="1"/>
  <c r="DE37" i="1" s="1"/>
  <c r="AO41" i="1"/>
  <c r="AO87" i="1" s="1"/>
  <c r="AO89" i="1" s="1"/>
  <c r="BN41" i="1"/>
  <c r="BN87" i="1" s="1"/>
  <c r="DE41" i="1"/>
  <c r="DE87" i="1" s="1"/>
  <c r="EQ87" i="1"/>
  <c r="EK4" i="1"/>
  <c r="EK2" i="1" s="1"/>
  <c r="DH34" i="1"/>
  <c r="DH37" i="1" s="1"/>
  <c r="DH89" i="1" s="1"/>
  <c r="BG34" i="1"/>
  <c r="BG37" i="1" s="1"/>
  <c r="BG89" i="1" s="1"/>
  <c r="DI4" i="1"/>
  <c r="DI2" i="1" s="1"/>
  <c r="AY2" i="1"/>
  <c r="AY34" i="1" s="1"/>
  <c r="AY37" i="1" s="1"/>
  <c r="CF4" i="1"/>
  <c r="CF2" i="1" s="1"/>
  <c r="CF34" i="1" s="1"/>
  <c r="CF37" i="1" s="1"/>
  <c r="CT2" i="1"/>
  <c r="CT34" i="1" s="1"/>
  <c r="CT37" i="1" s="1"/>
  <c r="CY4" i="1"/>
  <c r="CY2" i="1" s="1"/>
  <c r="CY34" i="1" s="1"/>
  <c r="CY37" i="1" s="1"/>
  <c r="DM4" i="1"/>
  <c r="DM2" i="1" s="1"/>
  <c r="DM34" i="1" s="1"/>
  <c r="DM37" i="1" s="1"/>
  <c r="AU2" i="1"/>
  <c r="AU34" i="1" s="1"/>
  <c r="AU37" i="1" s="1"/>
  <c r="AU89" i="1" s="1"/>
  <c r="BC2" i="1"/>
  <c r="CW22" i="1"/>
  <c r="BL22" i="1"/>
  <c r="CE22" i="1"/>
  <c r="CT41" i="1"/>
  <c r="CT87" i="1" s="1"/>
  <c r="DQ41" i="1"/>
  <c r="DQ87" i="1" s="1"/>
  <c r="DQ89" i="1" s="1"/>
  <c r="CO41" i="1"/>
  <c r="CO87" i="1" s="1"/>
  <c r="AN41" i="1"/>
  <c r="AN87" i="1" s="1"/>
  <c r="BD34" i="1"/>
  <c r="BD37" i="1" s="1"/>
  <c r="AT87" i="1"/>
  <c r="BU34" i="1"/>
  <c r="BU37" i="1" s="1"/>
  <c r="BU89" i="1" s="1"/>
  <c r="AL34" i="1"/>
  <c r="AL37" i="1" s="1"/>
  <c r="AL89" i="1" s="1"/>
  <c r="AM89" i="1"/>
  <c r="BH2" i="1"/>
  <c r="BH34" i="1" s="1"/>
  <c r="BH37" i="1" s="1"/>
  <c r="BH89" i="1" s="1"/>
  <c r="CQ4" i="1"/>
  <c r="CQ2" i="1" s="1"/>
  <c r="CQ34" i="1" s="1"/>
  <c r="CQ37" i="1" s="1"/>
  <c r="CQ89" i="1" s="1"/>
  <c r="DN89" i="1"/>
  <c r="BQ22" i="1"/>
  <c r="DI22" i="1"/>
  <c r="DH22" i="1"/>
  <c r="CB41" i="1"/>
  <c r="CB87" i="1" s="1"/>
  <c r="DO41" i="1"/>
  <c r="DO87" i="1" s="1"/>
  <c r="BQ41" i="1"/>
  <c r="BQ87" i="1" s="1"/>
  <c r="CY41" i="1"/>
  <c r="CY87" i="1" s="1"/>
  <c r="BR41" i="1"/>
  <c r="BR87" i="1" s="1"/>
  <c r="DA41" i="1"/>
  <c r="DA87" i="1" s="1"/>
  <c r="CI41" i="1"/>
  <c r="CI87" i="1" s="1"/>
  <c r="CS41" i="1"/>
  <c r="CS87" i="1" s="1"/>
  <c r="AV41" i="1"/>
  <c r="AV87" i="1" s="1"/>
  <c r="EQ22" i="1"/>
  <c r="EQ34" i="1" s="1"/>
  <c r="EQ37" i="1" s="1"/>
  <c r="EK41" i="1"/>
  <c r="EK87" i="1" s="1"/>
  <c r="AV4" i="1"/>
  <c r="AV2" i="1" s="1"/>
  <c r="CJ4" i="1"/>
  <c r="CJ2" i="1" s="1"/>
  <c r="CJ34" i="1" s="1"/>
  <c r="CJ37" i="1" s="1"/>
  <c r="DP4" i="1"/>
  <c r="DP2" i="1" s="1"/>
  <c r="DP34" i="1" s="1"/>
  <c r="DP37" i="1" s="1"/>
  <c r="DP89" i="1" s="1"/>
  <c r="BL41" i="1"/>
  <c r="BL87" i="1" s="1"/>
  <c r="DC41" i="1"/>
  <c r="DC87" i="1" s="1"/>
  <c r="CK34" i="1"/>
  <c r="CK37" i="1" s="1"/>
  <c r="BN2" i="1"/>
  <c r="AR2" i="1"/>
  <c r="DO34" i="1"/>
  <c r="DO37" i="1" s="1"/>
  <c r="DO89" i="1" s="1"/>
  <c r="DW4" i="1"/>
  <c r="DW2" i="1" s="1"/>
  <c r="DW34" i="1" s="1"/>
  <c r="DW37" i="1" s="1"/>
  <c r="CO22" i="1"/>
  <c r="CO34" i="1" s="1"/>
  <c r="CO37" i="1" s="1"/>
  <c r="CO89" i="1" s="1"/>
  <c r="CL41" i="1"/>
  <c r="CL87" i="1" s="1"/>
  <c r="DI41" i="1"/>
  <c r="DI87" i="1" s="1"/>
  <c r="AW41" i="1"/>
  <c r="AW87" i="1" s="1"/>
  <c r="EP4" i="1"/>
  <c r="EP2" i="1" s="1"/>
  <c r="EP34" i="1" s="1"/>
  <c r="EP37" i="1" s="1"/>
  <c r="BH41" i="1"/>
  <c r="BH87" i="1" s="1"/>
  <c r="CC41" i="1"/>
  <c r="CC87" i="1" s="1"/>
  <c r="BP41" i="1"/>
  <c r="BP87" i="1" s="1"/>
  <c r="BW41" i="1"/>
  <c r="BW87" i="1" s="1"/>
  <c r="BW89" i="1" s="1"/>
  <c r="DD41" i="1"/>
  <c r="DD87" i="1" s="1"/>
  <c r="EL4" i="1"/>
  <c r="EL2" i="1" s="1"/>
  <c r="EN41" i="1"/>
  <c r="EJ41" i="1"/>
  <c r="EJ87" i="1" s="1"/>
  <c r="EI41" i="1"/>
  <c r="EI87" i="1" s="1"/>
  <c r="EI89" i="1" s="1"/>
  <c r="EH41" i="1"/>
  <c r="EN34" i="1"/>
  <c r="EN37" i="1" s="1"/>
  <c r="EE4" i="1"/>
  <c r="EE2" i="1" s="1"/>
  <c r="EF4" i="1"/>
  <c r="EF2" i="1" s="1"/>
  <c r="EF22" i="1"/>
  <c r="EE22" i="1"/>
  <c r="EG22" i="1"/>
  <c r="EG4" i="1"/>
  <c r="EG2" i="1" s="1"/>
  <c r="AX4" i="1"/>
  <c r="AX2" i="1" s="1"/>
  <c r="AX34" i="1" s="1"/>
  <c r="AX37" i="1" s="1"/>
  <c r="AV22" i="1"/>
  <c r="BC22" i="1"/>
  <c r="BC34" i="1" s="1"/>
  <c r="BC37" i="1" s="1"/>
  <c r="BC89" i="1" s="1"/>
  <c r="CQ41" i="1"/>
  <c r="CQ87" i="1" s="1"/>
  <c r="DG41" i="1"/>
  <c r="DG87" i="1" s="1"/>
  <c r="CD4" i="1"/>
  <c r="CD2" i="1" s="1"/>
  <c r="CD34" i="1" s="1"/>
  <c r="CD37" i="1" s="1"/>
  <c r="CM4" i="1"/>
  <c r="CM2" i="1" s="1"/>
  <c r="BJ22" i="1"/>
  <c r="BJ34" i="1" s="1"/>
  <c r="BJ37" i="1" s="1"/>
  <c r="EO22" i="1"/>
  <c r="BM41" i="1"/>
  <c r="BM87" i="1" s="1"/>
  <c r="BJ41" i="1"/>
  <c r="BJ87" i="1" s="1"/>
  <c r="BZ41" i="1"/>
  <c r="BZ87" i="1" s="1"/>
  <c r="BT4" i="1"/>
  <c r="BT2" i="1" s="1"/>
  <c r="BT34" i="1" s="1"/>
  <c r="BT37" i="1" s="1"/>
  <c r="BT89" i="1" s="1"/>
  <c r="BV4" i="1"/>
  <c r="BV2" i="1" s="1"/>
  <c r="BV34" i="1" s="1"/>
  <c r="BV37" i="1" s="1"/>
  <c r="BV89" i="1" s="1"/>
  <c r="BN22" i="1"/>
  <c r="BN34" i="1" s="1"/>
  <c r="BN37" i="1" s="1"/>
  <c r="CM22" i="1"/>
  <c r="CH41" i="1"/>
  <c r="CH87" i="1" s="1"/>
  <c r="CZ41" i="1"/>
  <c r="CZ87" i="1" s="1"/>
  <c r="EP41" i="1"/>
  <c r="EP87" i="1" s="1"/>
  <c r="BE87" i="1"/>
  <c r="BE89" i="1" s="1"/>
  <c r="CG41" i="1"/>
  <c r="CG87" i="1" s="1"/>
  <c r="CR41" i="1"/>
  <c r="CR87" i="1" s="1"/>
  <c r="EM41" i="1"/>
  <c r="EM87" i="1" s="1"/>
  <c r="BK2" i="1"/>
  <c r="BK34" i="1" s="1"/>
  <c r="BK37" i="1" s="1"/>
  <c r="CE4" i="1"/>
  <c r="CE2" i="1" s="1"/>
  <c r="BY22" i="1"/>
  <c r="AR41" i="1"/>
  <c r="AR87" i="1" s="1"/>
  <c r="BX41" i="1"/>
  <c r="BX87" i="1" s="1"/>
  <c r="CJ41" i="1"/>
  <c r="CJ87" i="1" s="1"/>
  <c r="EO41" i="1"/>
  <c r="DA4" i="1"/>
  <c r="DA2" i="1" s="1"/>
  <c r="DA34" i="1" s="1"/>
  <c r="DA37" i="1" s="1"/>
  <c r="DA89" i="1" s="1"/>
  <c r="BS22" i="1"/>
  <c r="AS41" i="1"/>
  <c r="AS87" i="1" s="1"/>
  <c r="CU41" i="1"/>
  <c r="CU87" i="1" s="1"/>
  <c r="BY41" i="1"/>
  <c r="BY87" i="1" s="1"/>
  <c r="CP41" i="1"/>
  <c r="CP87" i="1" s="1"/>
  <c r="CP89" i="1" s="1"/>
  <c r="ES22" i="1"/>
  <c r="DX22" i="1"/>
  <c r="DX34" i="1" s="1"/>
  <c r="DX37" i="1" s="1"/>
  <c r="DY41" i="1"/>
  <c r="DY87" i="1" s="1"/>
  <c r="DZ41" i="1"/>
  <c r="DZ87" i="1" s="1"/>
  <c r="EA22" i="1"/>
  <c r="DY34" i="1"/>
  <c r="DY37" i="1" s="1"/>
  <c r="EC22" i="1"/>
  <c r="DV2" i="1"/>
  <c r="DV34" i="1" s="1"/>
  <c r="DV37" i="1" s="1"/>
  <c r="DZ2" i="1"/>
  <c r="DR2" i="1"/>
  <c r="DR34" i="1" s="1"/>
  <c r="DR37" i="1" s="1"/>
  <c r="DU4" i="1"/>
  <c r="DU2" i="1" s="1"/>
  <c r="DU34" i="1" s="1"/>
  <c r="DU37" i="1" s="1"/>
  <c r="EA4" i="1"/>
  <c r="EA2" i="1" s="1"/>
  <c r="DT4" i="1"/>
  <c r="DT2" i="1" s="1"/>
  <c r="DT34" i="1" s="1"/>
  <c r="DT37" i="1" s="1"/>
  <c r="DS4" i="1"/>
  <c r="DS2" i="1" s="1"/>
  <c r="DS34" i="1" s="1"/>
  <c r="DS37" i="1" s="1"/>
  <c r="DX41" i="1"/>
  <c r="DX87" i="1" s="1"/>
  <c r="DV41" i="1"/>
  <c r="DV87" i="1" s="1"/>
  <c r="DS41" i="1"/>
  <c r="DS87" i="1" s="1"/>
  <c r="EA41" i="1"/>
  <c r="EA87" i="1" s="1"/>
  <c r="DT41" i="1"/>
  <c r="DT87" i="1" s="1"/>
  <c r="DW41" i="1"/>
  <c r="DW87" i="1" s="1"/>
  <c r="DR41" i="1"/>
  <c r="DR87" i="1" s="1"/>
  <c r="DU41" i="1"/>
  <c r="EC41" i="1"/>
  <c r="EC87" i="1" s="1"/>
  <c r="EC4" i="1"/>
  <c r="EC2" i="1" s="1"/>
  <c r="EN87" i="1" l="1"/>
  <c r="EO87" i="1"/>
  <c r="EH87" i="1"/>
  <c r="EH89" i="1" s="1"/>
  <c r="EN89" i="1"/>
  <c r="EJ89" i="1"/>
  <c r="EM34" i="1"/>
  <c r="EM37" i="1" s="1"/>
  <c r="EK34" i="1"/>
  <c r="EK37" i="1" s="1"/>
  <c r="EL34" i="1"/>
  <c r="EL37" i="1" s="1"/>
  <c r="DB89" i="1"/>
  <c r="BP89" i="1"/>
  <c r="BM34" i="1"/>
  <c r="BM37" i="1" s="1"/>
  <c r="AS89" i="1"/>
  <c r="CZ89" i="1"/>
  <c r="AR34" i="1"/>
  <c r="AR37" i="1" s="1"/>
  <c r="AR89" i="1" s="1"/>
  <c r="BQ34" i="1"/>
  <c r="BQ37" i="1" s="1"/>
  <c r="BQ89" i="1" s="1"/>
  <c r="CC89" i="1"/>
  <c r="BS34" i="1"/>
  <c r="BS37" i="1" s="1"/>
  <c r="BS89" i="1" s="1"/>
  <c r="CH89" i="1"/>
  <c r="BR89" i="1"/>
  <c r="DI34" i="1"/>
  <c r="DI37" i="1" s="1"/>
  <c r="DE89" i="1"/>
  <c r="AW89" i="1"/>
  <c r="BB34" i="1"/>
  <c r="BB37" i="1" s="1"/>
  <c r="BB89" i="1" s="1"/>
  <c r="DZ34" i="1"/>
  <c r="DZ37" i="1" s="1"/>
  <c r="BK89" i="1"/>
  <c r="BM89" i="1"/>
  <c r="AV34" i="1"/>
  <c r="AV37" i="1" s="1"/>
  <c r="AN89" i="1"/>
  <c r="CG89" i="1"/>
  <c r="EQ89" i="1"/>
  <c r="DI89" i="1"/>
  <c r="CA89" i="1"/>
  <c r="DC89" i="1"/>
  <c r="DM89" i="1"/>
  <c r="CY89" i="1"/>
  <c r="EO34" i="1"/>
  <c r="EO37" i="1" s="1"/>
  <c r="EA34" i="1"/>
  <c r="EA37" i="1" s="1"/>
  <c r="EA89" i="1" s="1"/>
  <c r="CJ89" i="1"/>
  <c r="BJ89" i="1"/>
  <c r="BX89" i="1"/>
  <c r="CD89" i="1"/>
  <c r="CU34" i="1"/>
  <c r="CU37" i="1" s="1"/>
  <c r="CU89" i="1" s="1"/>
  <c r="BY34" i="1"/>
  <c r="BY37" i="1" s="1"/>
  <c r="BY89" i="1" s="1"/>
  <c r="DG89" i="1"/>
  <c r="BD89" i="1"/>
  <c r="CW34" i="1"/>
  <c r="CW37" i="1" s="1"/>
  <c r="CW89" i="1" s="1"/>
  <c r="DJ89" i="1"/>
  <c r="CE34" i="1"/>
  <c r="CE37" i="1" s="1"/>
  <c r="CE89" i="1" s="1"/>
  <c r="BZ89" i="1"/>
  <c r="ES34" i="1"/>
  <c r="ES37" i="1" s="1"/>
  <c r="ES89" i="1" s="1"/>
  <c r="CT89" i="1"/>
  <c r="CR89" i="1"/>
  <c r="EF34" i="1"/>
  <c r="EF37" i="1" s="1"/>
  <c r="BN89" i="1"/>
  <c r="AV89" i="1"/>
  <c r="CF89" i="1"/>
  <c r="AY89" i="1"/>
  <c r="BL34" i="1"/>
  <c r="BL37" i="1" s="1"/>
  <c r="BL89" i="1" s="1"/>
  <c r="CS89" i="1"/>
  <c r="CL89" i="1"/>
  <c r="EC34" i="1"/>
  <c r="EC37" i="1" s="1"/>
  <c r="EC89" i="1" s="1"/>
  <c r="EP89" i="1"/>
  <c r="AX89" i="1"/>
  <c r="CK89" i="1"/>
  <c r="DD89" i="1"/>
  <c r="DK89" i="1"/>
  <c r="EG34" i="1"/>
  <c r="EG37" i="1" s="1"/>
  <c r="EE34" i="1"/>
  <c r="EE37" i="1" s="1"/>
  <c r="CM34" i="1"/>
  <c r="CM37" i="1" s="1"/>
  <c r="CM89" i="1" s="1"/>
  <c r="DV89" i="1"/>
  <c r="DX89" i="1"/>
  <c r="DY89" i="1"/>
  <c r="DT89" i="1"/>
  <c r="DZ89" i="1"/>
  <c r="DW89" i="1"/>
  <c r="DS89" i="1"/>
  <c r="DR89" i="1"/>
  <c r="DU87" i="1"/>
  <c r="EF89" i="1" l="1"/>
  <c r="EK89" i="1"/>
  <c r="EO89" i="1"/>
  <c r="EL89" i="1"/>
  <c r="EM89" i="1"/>
  <c r="EE89" i="1"/>
  <c r="EG89" i="1"/>
  <c r="DU89" i="1"/>
</calcChain>
</file>

<file path=xl/sharedStrings.xml><?xml version="1.0" encoding="utf-8"?>
<sst xmlns="http://schemas.openxmlformats.org/spreadsheetml/2006/main" count="390" uniqueCount="242">
  <si>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</si>
  <si>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</si>
  <si>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</si>
  <si>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</si>
  <si>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</si>
  <si>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</si>
  <si>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</si>
  <si>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</si>
  <si>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</si>
  <si>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</si>
  <si>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</si>
  <si>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</si>
  <si>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</si>
  <si>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</si>
  <si>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</si>
  <si>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</si>
  <si>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</si>
  <si>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</si>
  <si>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</si>
  <si>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</si>
  <si>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</si>
  <si>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</si>
  <si>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</si>
  <si>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</si>
  <si>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</si>
  <si>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</si>
  <si>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</si>
  <si>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</si>
  <si>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</si>
  <si>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</si>
  <si>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</si>
  <si>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</si>
  <si>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</si>
  <si>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</si>
  <si>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</si>
  <si>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</si>
  <si>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</si>
  <si>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</si>
  <si>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</si>
  <si>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</si>
  <si>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</si>
  <si>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</si>
  <si>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</si>
  <si>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</si>
  <si>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</si>
  <si>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</si>
  <si>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</si>
  <si>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</si>
  <si>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</si>
  <si>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</si>
  <si>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</si>
  <si>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</si>
  <si>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</si>
  <si>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</si>
  <si>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</si>
  <si>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</si>
  <si>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</si>
  <si>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</si>
  <si>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</si>
  <si>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</si>
  <si>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</si>
  <si>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</si>
  <si>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</si>
  <si>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</si>
  <si>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</si>
  <si>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</si>
  <si>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</si>
  <si>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</si>
  <si>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</si>
  <si>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</si>
  <si>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</si>
  <si>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</si>
  <si>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</si>
  <si>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</si>
  <si>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</si>
  <si>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</si>
  <si>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</si>
  <si>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</si>
  <si>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</si>
  <si>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</si>
  <si>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</si>
  <si>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</si>
  <si>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</si>
  <si>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</si>
  <si>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</si>
  <si>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</si>
  <si>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</si>
  <si>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</si>
  <si>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</si>
  <si>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</si>
  <si>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</si>
  <si>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</si>
  <si>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</si>
  <si>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</si>
  <si>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</si>
  <si>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</si>
  <si>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</si>
  <si>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</si>
  <si>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</si>
  <si>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</si>
  <si>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</si>
  <si>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</si>
  <si>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</si>
  <si>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</si>
  <si>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</si>
  <si>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</si>
  <si>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</si>
  <si>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</si>
  <si>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</si>
  <si>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</si>
  <si>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</si>
  <si>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</si>
  <si>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</si>
  <si>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</si>
  <si>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</si>
  <si>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</si>
  <si>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</si>
  <si>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</si>
  <si>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</si>
  <si>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</si>
  <si>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</si>
  <si>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</si>
  <si>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</si>
  <si>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</si>
  <si>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</si>
  <si>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</si>
  <si>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</si>
  <si>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</si>
  <si>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</si>
  <si>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</si>
  <si>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</si>
  <si>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</si>
  <si>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</si>
  <si>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</si>
  <si>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</si>
  <si>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</si>
  <si>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</si>
  <si>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</si>
  <si>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</si>
  <si>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</si>
  <si>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</si>
  <si>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</si>
  <si>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</si>
  <si>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</si>
  <si>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AUG 2024</t>
  </si>
  <si>
    <t>SEP 2024</t>
  </si>
  <si>
    <t>OCT 2024</t>
  </si>
  <si>
    <t>NOV 2024</t>
  </si>
  <si>
    <t>TAX REVENUE (a+b+c+d)</t>
  </si>
  <si>
    <t>a. TAXES ON PROPERTY</t>
  </si>
  <si>
    <t>b. TAXES ON GOODS &amp; SEERVICES</t>
  </si>
  <si>
    <t>i.  GENERAL TAXES ON GOODS &amp; SERVICES</t>
  </si>
  <si>
    <t>VALUE ADDED TAX</t>
  </si>
  <si>
    <t>TAXES ON FINANCIAL</t>
  </si>
  <si>
    <t>EXCISE TAX</t>
  </si>
  <si>
    <t>ii.  TAXES ON SPECIFIC SERVICES</t>
  </si>
  <si>
    <t>iii. TAXES ON USE/PERMISSION TO USE</t>
  </si>
  <si>
    <t>MOTOR VEHICLE TAXES</t>
  </si>
  <si>
    <t>COMPANY LICENCES</t>
  </si>
  <si>
    <t>LIC TO CONDUCT SPEC</t>
  </si>
  <si>
    <t>MARINE LICENCE ACTI</t>
  </si>
  <si>
    <t>BANK &amp; TRUST COMPAN</t>
  </si>
  <si>
    <t>c. TAXES ON INTERNATIONAL TRADE &amp; TRANS</t>
  </si>
  <si>
    <t>CUSTOMS &amp; OTHER IMP</t>
  </si>
  <si>
    <t>TAXES ON EXPORTS</t>
  </si>
  <si>
    <t>DEPARTURE TAX</t>
  </si>
  <si>
    <t>OTHER TAXES ON TRAN</t>
  </si>
  <si>
    <t>d. GENERAL STAMP TAXES</t>
  </si>
  <si>
    <t>NON-TAX REVENUE (e+f+g+h+i+j)</t>
  </si>
  <si>
    <t>e. PROPERTY INCOME</t>
  </si>
  <si>
    <t>INTEREST &amp; DIVIDEND</t>
  </si>
  <si>
    <t>RENT</t>
  </si>
  <si>
    <t>f. SALES OF GOODS &amp; SERVICES</t>
  </si>
  <si>
    <t>i.  SALES BY MARKET EST</t>
  </si>
  <si>
    <t>ii. ADMINISTRATIVE FEES</t>
  </si>
  <si>
    <t>ii. INCIDENTAL SALES BY</t>
  </si>
  <si>
    <t>g. FINES, PENALTIES &amp;</t>
  </si>
  <si>
    <t>h. REIMBURSEMENTS &amp; RE</t>
  </si>
  <si>
    <t>i. MISCELLANEOUS &amp; UNI</t>
  </si>
  <si>
    <t>j. SALE OF NON-FINANCIAL ASSETS</t>
  </si>
  <si>
    <t>TOTAL TAX &amp; NON-TAX REVENUE</t>
  </si>
  <si>
    <t>GRANTS REVENUE</t>
  </si>
  <si>
    <t>CAPITAL REVENUE</t>
  </si>
  <si>
    <t xml:space="preserve">TOTAL REVENUE </t>
  </si>
  <si>
    <t>May 2023</t>
  </si>
  <si>
    <t>TOTAL RECURRENT EXPENDITURES (a+b+c+d+e+f+g)</t>
  </si>
  <si>
    <t>a. COMPENSATION OF EMPLOYEES</t>
  </si>
  <si>
    <t>WAGES &amp; SALARIES</t>
  </si>
  <si>
    <t xml:space="preserve">   </t>
  </si>
  <si>
    <t>ALLOWANCES</t>
  </si>
  <si>
    <t>EMPLOYER'S SOCIAL CONTRIBUTION</t>
  </si>
  <si>
    <t>b. USE OF GOODS &amp; SERVICES</t>
  </si>
  <si>
    <t>TRAVEL &amp; SUBSISTANCE</t>
  </si>
  <si>
    <t>UTILITIES &amp; COMMUNICATION</t>
  </si>
  <si>
    <t>SUPPLIES &amp; MATERIALS</t>
  </si>
  <si>
    <t>SERVICES</t>
  </si>
  <si>
    <t>MINOR CAPITAL REPAIRS</t>
  </si>
  <si>
    <t>OPERATIONAL EXPENSES</t>
  </si>
  <si>
    <t>FINANCE CHARGES (HEDGING/CHARG</t>
  </si>
  <si>
    <t>SPECIAL FINANCIAL TRANSACTIONS</t>
  </si>
  <si>
    <t>TOURISM RELATED</t>
  </si>
  <si>
    <t>LOCAL GOVERNMENT EXPENSES</t>
  </si>
  <si>
    <t>SCHOOL BOARD EXPENSES</t>
  </si>
  <si>
    <t>OTHER</t>
  </si>
  <si>
    <t>c. INTEREST</t>
  </si>
  <si>
    <t>INTEREST TO NON RESIDENTS</t>
  </si>
  <si>
    <t>INTEREST TO RESIDENTS OTHER THAN GEN. GOVT</t>
  </si>
  <si>
    <t>d. SUBSIDIES</t>
  </si>
  <si>
    <t>SUBSIDIES TO PUBLIC CORPORATIONS</t>
  </si>
  <si>
    <t>SUBSIDIES TO PRIVATE ENTERPRISES</t>
  </si>
  <si>
    <t>SUBSIDIES TO OTHER SECTORS</t>
  </si>
  <si>
    <t>e. GRANTS</t>
  </si>
  <si>
    <t>GRANTS TO INTERNATIONAL ORGANIZATIONS</t>
  </si>
  <si>
    <t>GRANTS TO OTHER GEN. GOVT UNITS</t>
  </si>
  <si>
    <t>f. SOCIAL BENEFITS</t>
  </si>
  <si>
    <t>SOCIAL ASSISTANCE BENEFITS</t>
  </si>
  <si>
    <t>PENSIONS &amp; GRATUTIES</t>
  </si>
  <si>
    <t>g. OTHER PAYMENTS</t>
  </si>
  <si>
    <t>i. TRANSFERS N.E.C</t>
  </si>
  <si>
    <t>HOUSEHOLDS CURRENT TRANSFERS N</t>
  </si>
  <si>
    <t>NON PROFIT INSTITUTIONS CURRENT</t>
  </si>
  <si>
    <t>NONFINANCIAL PUBLIC ENTERPRISE</t>
  </si>
  <si>
    <t>FINANCIAL PUBLIC ENTERPRISE</t>
  </si>
  <si>
    <t>OTHER CURRENT TRANSFERS N.E.C.</t>
  </si>
  <si>
    <t>ii. PREMIUMS, FEES &amp; CLAIMS</t>
  </si>
  <si>
    <t>TOTAL CAPITAL EXPENDITURES (i+j)</t>
  </si>
  <si>
    <t>i. CAPITAL TRANSFERS</t>
  </si>
  <si>
    <t>j. ACQ OF NON-FINANCIAL ASSETS</t>
  </si>
  <si>
    <t>ACQUISITION OF FIXED ASSETS</t>
  </si>
  <si>
    <t>LAND</t>
  </si>
  <si>
    <t>TOTAL EXPENDITURE</t>
  </si>
  <si>
    <t>SURPLUS/DEFICIT</t>
  </si>
  <si>
    <t>PERSONAL EMOLUMENTS</t>
  </si>
  <si>
    <t>USE OF GOODS &amp; SERV</t>
  </si>
  <si>
    <t>INTEREST</t>
  </si>
  <si>
    <t>SUBSIDIES</t>
  </si>
  <si>
    <t>GRANTS</t>
  </si>
  <si>
    <t>SOCIAL BENEFITS</t>
  </si>
  <si>
    <t>PREMIUMS, FEES &amp; CL</t>
  </si>
  <si>
    <t>TRANSFERS N.E.C</t>
  </si>
  <si>
    <t>ACQ OF NON-FINANCIA</t>
  </si>
  <si>
    <t>ACQUISITION OF FIXE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</si>
</sst>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 applyBorder="0"/>
    <xf numFmtId="43" fontId="1" fillId="0" borderId="0" applyFont="0" applyFill="0" applyBorder="0" applyAlignment="0" applyProtection="0"/>
    <xf numFmtId="0" fontId="1" fillId="0" borderId="0" applyBorder="0"/>
  </cellStyleXfs>
  <cellXfs count="42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/>
    <xf numFmtId="43" fontId="0" fillId="0" borderId="0" xfId="1" applyFont="1"/>
    <xf numFmtId="4" fontId="0" fillId="0" borderId="0" xfId="0" applyNumberFormat="1"/>
    <xf numFmtId="49" fontId="0" fillId="0" borderId="1" xfId="0" applyNumberFormat="1" applyBorder="1" applyAlignment="1">
      <alignment horizontal="left" indent="1"/>
    </xf>
    <xf numFmtId="49" fontId="0" fillId="0" borderId="1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5"/>
    </xf>
    <xf numFmtId="49" fontId="2" fillId="0" borderId="1" xfId="0" applyNumberFormat="1" applyFont="1" applyBorder="1" applyAlignment="1">
      <alignment horizontal="left" indent="5"/>
    </xf>
    <xf numFmtId="4" fontId="2" fillId="0" borderId="0" xfId="0" applyNumberFormat="1" applyFont="1"/>
    <xf numFmtId="49" fontId="2" fillId="0" borderId="2" xfId="0" applyNumberFormat="1" applyFont="1" applyBorder="1"/>
    <xf numFmtId="49" fontId="2" fillId="0" borderId="0" xfId="0" applyNumberFormat="1" applyFont="1" applyAlignment="1">
      <alignment horizontal="left" indent="5"/>
    </xf>
    <xf numFmtId="49" fontId="0" fillId="0" borderId="0" xfId="0" applyNumberFormat="1" applyAlignment="1">
      <alignment horizontal="left" indent="1"/>
    </xf>
    <xf numFmtId="49" fontId="0" fillId="0" borderId="0" xfId="0" applyNumberFormat="1" applyAlignment="1">
      <alignment horizontal="left" indent="5"/>
    </xf>
    <xf numFmtId="49" fontId="0" fillId="0" borderId="0" xfId="0" applyNumberFormat="1" applyAlignment="1">
      <alignment horizontal="left" indent="2"/>
    </xf>
    <xf numFmtId="43" fontId="2" fillId="0" borderId="0" xfId="1" applyFont="1"/>
    <xf numFmtId="0" fontId="2" fillId="0" borderId="0" xfId="0" applyFont="1"/>
    <xf numFmtId="43" fontId="3" fillId="0" borderId="0" xfId="1" applyFont="1"/>
    <xf numFmtId="49" fontId="3" fillId="0" borderId="0" xfId="0" applyNumberFormat="1" applyFont="1" applyAlignment="1">
      <alignment horizontal="left" indent="5"/>
    </xf>
    <xf numFmtId="0" fontId="3" fillId="0" borderId="0" xfId="0" applyFont="1"/>
    <xf numFmtId="43" fontId="0" fillId="0" borderId="0" xfId="0" applyNumberFormat="1"/>
    <xf numFmtId="43" fontId="1" fillId="0" borderId="0" xfId="1"/>
    <xf numFmtId="49" fontId="0" fillId="0" borderId="0" xfId="0" applyNumberFormat="1" applyAlignment="1">
      <alignment horizontal="left" indent="3"/>
    </xf>
    <xf numFmtId="49" fontId="0" fillId="0" borderId="0" xfId="0" applyNumberFormat="1" applyAlignment="1">
      <alignment horizontal="left" indent="4"/>
    </xf>
    <xf numFmtId="43" fontId="2" fillId="0" borderId="0" xfId="0" applyNumberFormat="1" applyFont="1"/>
    <xf numFmtId="49" fontId="2" fillId="0" borderId="0" xfId="0" applyNumberFormat="1" applyFont="1" applyAlignment="1">
      <alignment horizontal="left"/>
    </xf>
    <xf numFmtId="2" fontId="0" fillId="0" borderId="0" xfId="1" applyNumberFormat="1" applyFont="1"/>
    <xf numFmtId="43" fontId="2" fillId="0" borderId="0" xfId="1" applyFont="1" applyAlignment="1">
      <alignment horizontal="left"/>
    </xf>
    <xf numFmtId="49" fontId="2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43" fontId="4" fillId="0" borderId="0" xfId="1" applyFont="1"/>
    <xf numFmtId="0" fontId="5" fillId="0" borderId="0" xfId="0" applyFont="1"/>
    <xf numFmtId="43" fontId="5" fillId="0" borderId="0" xfId="1" applyFont="1"/>
    <xf numFmtId="43" fontId="6" fillId="0" borderId="0" xfId="1" applyFont="1"/>
    <xf numFmtId="43" fontId="6" fillId="0" borderId="0" xfId="1" applyFont="1" applyAlignment="1">
      <alignment horizontal="left"/>
    </xf>
    <xf numFmtId="43" fontId="0" fillId="0" borderId="0" xfId="1" applyFont="1" applyFill="1"/>
    <xf numFmtId="43" fontId="3" fillId="0" borderId="0" xfId="1" applyFont="1" applyFill="1"/>
    <xf numFmtId="43" fontId="6" fillId="0" borderId="0" xfId="1" applyNumberFormat="1" applyFont="1" applyAlignment="1">
      <alignment horizontal="left"/>
    </xf>
    <xf numFmtId="43" fontId="6" fillId="0" borderId="0" xfId="1" applyNumberFormat="1" applyFont="1"/>
    <xf numFmtId="43" fontId="3" fillId="0" borderId="0" xfId="1" applyNumberFormat="1" applyFont="1"/>
    <xf numFmtId="49" fontId="6" fillId="0" borderId="0" xfId="1" applyNumberFormat="1" applyFont="1" applyAlignment="1">
      <alignment horizontal="left"/>
    </xf>
    <xf numFmtId="43" fontId="6" fillId="0" borderId="0" xfId="1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95"/>
  <sheetViews>
    <sheetView tabSelected="1" zoomScale="80" zoomScaleNormal="80" workbookViewId="0">
      <pane xSplit="1" ySplit="1" topLeftCell="ED2" activePane="bottomRight" state="frozen"/>
      <selection pane="topRight" activeCell="B1" sqref="B1"/>
      <selection pane="bottomLeft" activeCell="A2" sqref="A2"/>
      <selection pane="bottomRight" activeCell="EO70" sqref="EO70"/>
    </sheetView>
  </sheetViews>
  <sheetFormatPr defaultColWidth="22.88671875" defaultRowHeight="14.4" x14ac:dyDescent="0.3"/>
  <cols>
    <col min="1" max="1" width="50.6640625" bestFit="1" customWidth="1"/>
    <col min="2" max="2" width="16.33203125" bestFit="1" customWidth="1"/>
    <col min="3" max="5" width="15.33203125" bestFit="1" customWidth="1"/>
    <col min="6" max="15" width="16.33203125" bestFit="1" customWidth="1"/>
    <col min="16" max="16" width="15.33203125" bestFit="1" customWidth="1"/>
    <col min="17" max="26" width="16.33203125" bestFit="1" customWidth="1"/>
    <col min="27" max="27" width="15.33203125" bestFit="1" customWidth="1"/>
    <col min="28" max="29" width="16.33203125" bestFit="1" customWidth="1"/>
    <col min="30" max="30" width="15.33203125" bestFit="1" customWidth="1"/>
    <col min="31" max="37" width="16.33203125" bestFit="1" customWidth="1"/>
    <col min="38" max="109" width="14.88671875" bestFit="1" customWidth="1"/>
    <col min="110" max="110" width="15.109375" bestFit="1" customWidth="1"/>
    <col min="111" max="115" width="14.88671875" bestFit="1" customWidth="1"/>
    <col min="116" max="120" width="16.6640625" customWidth="1"/>
    <col min="121" max="121" width="16.88671875" bestFit="1" customWidth="1"/>
    <col min="122" max="123" width="15.109375" bestFit="1" customWidth="1"/>
    <col min="124" max="124" width="15.109375" style="3" bestFit="1" customWidth="1"/>
    <col min="125" max="129" width="15.109375" bestFit="1" customWidth="1"/>
    <col min="130" max="131" width="15.109375" style="3" bestFit="1" customWidth="1"/>
    <col min="132" max="132" width="17.6640625" style="3" customWidth="1"/>
    <col min="133" max="133" width="15.5546875" style="17" customWidth="1"/>
    <col min="134" max="134" width="15.109375" style="17" bestFit="1" customWidth="1"/>
    <col min="135" max="137" width="15.33203125" style="17" customWidth="1"/>
    <col min="138" max="139" width="16.6640625" style="39" customWidth="1"/>
    <col min="140" max="143" width="15.21875" style="17" customWidth="1"/>
    <col min="144" max="145" width="15.109375" style="19" bestFit="1" customWidth="1"/>
    <col min="146" max="149" width="22.88671875" style="31"/>
  </cols>
  <sheetData>
    <row r="1" spans="1:149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25" t="s">
        <v>126</v>
      </c>
      <c r="DY1" s="25" t="s">
        <v>127</v>
      </c>
      <c r="DZ1" s="27" t="s">
        <v>128</v>
      </c>
      <c r="EA1" s="28" t="s">
        <v>129</v>
      </c>
      <c r="EB1" s="28" t="s">
        <v>130</v>
      </c>
      <c r="EC1" s="34" t="s">
        <v>131</v>
      </c>
      <c r="ED1" s="41" t="s">
        <v>132</v>
      </c>
      <c r="EE1" s="34" t="s">
        <v>133</v>
      </c>
      <c r="EF1" s="34" t="s">
        <v>134</v>
      </c>
      <c r="EG1" s="34" t="s">
        <v>135</v>
      </c>
      <c r="EH1" s="37" t="s">
        <v>136</v>
      </c>
      <c r="EI1" s="37" t="s">
        <v>137</v>
      </c>
      <c r="EJ1" s="34" t="s">
        <v>138</v>
      </c>
      <c r="EK1" s="34" t="s">
        <v>139</v>
      </c>
      <c r="EL1" s="34" t="s">
        <v>140</v>
      </c>
      <c r="EM1" s="34" t="s">
        <v>141</v>
      </c>
      <c r="EN1" s="40" t="s">
        <v>142</v>
      </c>
      <c r="EO1" s="40" t="s">
        <v>143</v>
      </c>
      <c r="EP1" s="29" t="s">
        <v>144</v>
      </c>
      <c r="EQ1" s="29" t="s">
        <v>145</v>
      </c>
      <c r="ER1" s="29" t="s">
        <v>146</v>
      </c>
      <c r="ES1" s="29" t="s">
        <v>147</v>
      </c>
    </row>
    <row r="2" spans="1:149" s="16" customFormat="1" x14ac:dyDescent="0.3">
      <c r="A2" s="2" t="s">
        <v>148</v>
      </c>
      <c r="B2" s="15">
        <v>93040348</v>
      </c>
      <c r="C2" s="15">
        <v>86483176</v>
      </c>
      <c r="D2" s="15">
        <v>78642733</v>
      </c>
      <c r="E2" s="15">
        <v>82883677</v>
      </c>
      <c r="F2" s="15">
        <v>92179630</v>
      </c>
      <c r="G2" s="15">
        <v>133238356</v>
      </c>
      <c r="H2" s="15">
        <v>114824826</v>
      </c>
      <c r="I2" s="15">
        <v>96878244</v>
      </c>
      <c r="J2" s="15">
        <v>104590342</v>
      </c>
      <c r="K2" s="15">
        <v>117240857</v>
      </c>
      <c r="L2" s="15">
        <v>110918515</v>
      </c>
      <c r="M2" s="15">
        <v>122200225</v>
      </c>
      <c r="N2" s="15">
        <v>85105552</v>
      </c>
      <c r="O2" s="15">
        <v>86295640</v>
      </c>
      <c r="P2" s="15">
        <v>73159165</v>
      </c>
      <c r="Q2" s="15">
        <v>83004481</v>
      </c>
      <c r="R2" s="15">
        <v>90147690</v>
      </c>
      <c r="S2" s="15">
        <v>96446777</v>
      </c>
      <c r="T2" s="15">
        <v>129186110</v>
      </c>
      <c r="U2" s="15">
        <v>101825041</v>
      </c>
      <c r="V2" s="15">
        <v>132156372</v>
      </c>
      <c r="W2" s="15">
        <v>107532837</v>
      </c>
      <c r="X2" s="15">
        <v>136338397</v>
      </c>
      <c r="Y2" s="15">
        <v>136069926</v>
      </c>
      <c r="Z2" s="15">
        <v>88755383</v>
      </c>
      <c r="AA2" s="15">
        <v>81249731</v>
      </c>
      <c r="AB2" s="15">
        <v>82973679</v>
      </c>
      <c r="AC2" s="15">
        <v>102155712</v>
      </c>
      <c r="AD2" s="15">
        <v>77562061</v>
      </c>
      <c r="AE2" s="15">
        <v>123186593</v>
      </c>
      <c r="AF2" s="15">
        <v>141973850</v>
      </c>
      <c r="AG2" s="15">
        <v>140931550</v>
      </c>
      <c r="AH2" s="15">
        <v>167077846</v>
      </c>
      <c r="AI2" s="15">
        <v>185614322</v>
      </c>
      <c r="AJ2" s="15">
        <v>136752795</v>
      </c>
      <c r="AK2" s="15">
        <v>175310431</v>
      </c>
      <c r="AL2" s="15">
        <f>SUM(AL3+AL4+AL16+AL21)</f>
        <v>144783321</v>
      </c>
      <c r="AM2" s="15">
        <f t="shared" ref="AM2:CX2" si="0">SUM(AM3+AM4+AM16+AM21)</f>
        <v>109647347</v>
      </c>
      <c r="AN2" s="15">
        <f t="shared" si="0"/>
        <v>116077462</v>
      </c>
      <c r="AO2" s="15">
        <f t="shared" si="0"/>
        <v>144306741</v>
      </c>
      <c r="AP2" s="15">
        <f t="shared" si="0"/>
        <v>108831893</v>
      </c>
      <c r="AQ2" s="15">
        <f t="shared" si="0"/>
        <v>142407836</v>
      </c>
      <c r="AR2" s="15">
        <f t="shared" si="0"/>
        <v>140586650</v>
      </c>
      <c r="AS2" s="15">
        <f t="shared" si="0"/>
        <v>139549960</v>
      </c>
      <c r="AT2" s="15">
        <f t="shared" si="0"/>
        <v>198148344</v>
      </c>
      <c r="AU2" s="15">
        <f t="shared" si="0"/>
        <v>191466349</v>
      </c>
      <c r="AV2" s="15">
        <f t="shared" si="0"/>
        <v>158537710</v>
      </c>
      <c r="AW2" s="15">
        <f t="shared" si="0"/>
        <v>84833194</v>
      </c>
      <c r="AX2" s="15">
        <f t="shared" si="0"/>
        <v>139297015</v>
      </c>
      <c r="AY2" s="15">
        <f t="shared" si="0"/>
        <v>121262508</v>
      </c>
      <c r="AZ2" s="15">
        <f t="shared" si="0"/>
        <v>127031966</v>
      </c>
      <c r="BA2" s="15">
        <f t="shared" si="0"/>
        <v>102683253</v>
      </c>
      <c r="BB2" s="15">
        <f t="shared" si="0"/>
        <v>125669399</v>
      </c>
      <c r="BC2" s="15">
        <f t="shared" si="0"/>
        <v>126275337</v>
      </c>
      <c r="BD2" s="15">
        <f t="shared" si="0"/>
        <v>193293835</v>
      </c>
      <c r="BE2" s="15">
        <f t="shared" si="0"/>
        <v>145604456</v>
      </c>
      <c r="BF2" s="15">
        <f t="shared" si="0"/>
        <v>221808038</v>
      </c>
      <c r="BG2" s="15">
        <f t="shared" si="0"/>
        <v>173039979</v>
      </c>
      <c r="BH2" s="15">
        <f t="shared" si="0"/>
        <v>160552458</v>
      </c>
      <c r="BI2" s="15">
        <f t="shared" si="0"/>
        <v>204446954</v>
      </c>
      <c r="BJ2" s="15">
        <f t="shared" si="0"/>
        <v>159001879</v>
      </c>
      <c r="BK2" s="15">
        <f t="shared" si="0"/>
        <v>139885720</v>
      </c>
      <c r="BL2" s="15">
        <f t="shared" si="0"/>
        <v>116386830</v>
      </c>
      <c r="BM2" s="15">
        <f t="shared" si="0"/>
        <v>137655604</v>
      </c>
      <c r="BN2" s="15">
        <f t="shared" si="0"/>
        <v>111488347</v>
      </c>
      <c r="BO2" s="15">
        <f t="shared" si="0"/>
        <v>120439132</v>
      </c>
      <c r="BP2" s="15">
        <f t="shared" si="0"/>
        <v>161707141</v>
      </c>
      <c r="BQ2" s="15">
        <f t="shared" si="0"/>
        <v>154087079</v>
      </c>
      <c r="BR2" s="15">
        <f t="shared" si="0"/>
        <v>223139017</v>
      </c>
      <c r="BS2" s="15">
        <f t="shared" si="0"/>
        <v>200274912</v>
      </c>
      <c r="BT2" s="15">
        <f t="shared" si="0"/>
        <v>153828031</v>
      </c>
      <c r="BU2" s="15">
        <f t="shared" si="0"/>
        <v>157780879</v>
      </c>
      <c r="BV2" s="15">
        <f t="shared" si="0"/>
        <v>182981780</v>
      </c>
      <c r="BW2" s="15">
        <f t="shared" si="0"/>
        <v>151599529</v>
      </c>
      <c r="BX2" s="15">
        <f t="shared" si="0"/>
        <v>137196327</v>
      </c>
      <c r="BY2" s="15">
        <f t="shared" si="0"/>
        <v>164466406</v>
      </c>
      <c r="BZ2" s="15">
        <f t="shared" si="0"/>
        <v>123696417</v>
      </c>
      <c r="CA2" s="15">
        <f t="shared" si="0"/>
        <v>139926107</v>
      </c>
      <c r="CB2" s="15">
        <f t="shared" si="0"/>
        <v>214941902</v>
      </c>
      <c r="CC2" s="15">
        <f t="shared" si="0"/>
        <v>182479201</v>
      </c>
      <c r="CD2" s="15">
        <f t="shared" si="0"/>
        <v>224516995</v>
      </c>
      <c r="CE2" s="15">
        <f t="shared" si="0"/>
        <v>247634206</v>
      </c>
      <c r="CF2" s="15">
        <f t="shared" si="0"/>
        <v>177186802</v>
      </c>
      <c r="CG2" s="15">
        <f t="shared" si="0"/>
        <v>252072248</v>
      </c>
      <c r="CH2" s="15">
        <f t="shared" si="0"/>
        <v>228235102</v>
      </c>
      <c r="CI2" s="15">
        <f t="shared" si="0"/>
        <v>161846271</v>
      </c>
      <c r="CJ2" s="15">
        <f t="shared" si="0"/>
        <v>108651529</v>
      </c>
      <c r="CK2" s="15">
        <f t="shared" si="0"/>
        <v>182243787</v>
      </c>
      <c r="CL2" s="15">
        <f t="shared" si="0"/>
        <v>162034384</v>
      </c>
      <c r="CM2" s="15">
        <f t="shared" si="0"/>
        <v>151491936</v>
      </c>
      <c r="CN2" s="15">
        <f t="shared" si="0"/>
        <v>219059414</v>
      </c>
      <c r="CO2" s="15">
        <f t="shared" si="0"/>
        <v>172823245</v>
      </c>
      <c r="CP2" s="15">
        <f t="shared" si="0"/>
        <v>166195291</v>
      </c>
      <c r="CQ2" s="15">
        <f t="shared" si="0"/>
        <v>130568722</v>
      </c>
      <c r="CR2" s="15">
        <f t="shared" si="0"/>
        <v>90499683</v>
      </c>
      <c r="CS2" s="15">
        <f t="shared" si="0"/>
        <v>76647854</v>
      </c>
      <c r="CT2" s="15">
        <f t="shared" si="0"/>
        <v>121594589</v>
      </c>
      <c r="CU2" s="15">
        <f t="shared" si="0"/>
        <v>60306218</v>
      </c>
      <c r="CV2" s="15">
        <f t="shared" si="0"/>
        <v>87548885</v>
      </c>
      <c r="CW2" s="15">
        <f t="shared" si="0"/>
        <v>109635031</v>
      </c>
      <c r="CX2" s="15">
        <f t="shared" si="0"/>
        <v>82174912</v>
      </c>
      <c r="CY2" s="15">
        <f t="shared" ref="CY2:DZ2" si="1">SUM(CY3+CY4+CY16+CY21)</f>
        <v>108222476</v>
      </c>
      <c r="CZ2" s="15">
        <f t="shared" si="1"/>
        <v>145651461</v>
      </c>
      <c r="DA2" s="15">
        <f t="shared" si="1"/>
        <v>116249309</v>
      </c>
      <c r="DB2" s="15">
        <f t="shared" si="1"/>
        <v>203412624</v>
      </c>
      <c r="DC2" s="15">
        <f t="shared" si="1"/>
        <v>183829608</v>
      </c>
      <c r="DD2" s="15">
        <f t="shared" si="1"/>
        <v>150461009</v>
      </c>
      <c r="DE2" s="15">
        <f t="shared" si="1"/>
        <v>242612526</v>
      </c>
      <c r="DF2" s="15">
        <f t="shared" si="1"/>
        <v>215378710</v>
      </c>
      <c r="DG2" s="15">
        <f t="shared" si="1"/>
        <v>167664172</v>
      </c>
      <c r="DH2" s="15">
        <f t="shared" si="1"/>
        <v>137232870</v>
      </c>
      <c r="DI2" s="15">
        <f t="shared" si="1"/>
        <v>169760038</v>
      </c>
      <c r="DJ2" s="15">
        <f t="shared" si="1"/>
        <v>148615554</v>
      </c>
      <c r="DK2" s="15">
        <f t="shared" si="1"/>
        <v>127252563</v>
      </c>
      <c r="DL2" s="15">
        <f t="shared" si="1"/>
        <v>184908101</v>
      </c>
      <c r="DM2" s="15">
        <f t="shared" si="1"/>
        <v>178726786</v>
      </c>
      <c r="DN2" s="15">
        <f t="shared" si="1"/>
        <v>229055856</v>
      </c>
      <c r="DO2" s="15">
        <f t="shared" si="1"/>
        <v>230113867</v>
      </c>
      <c r="DP2" s="15">
        <f t="shared" si="1"/>
        <v>185270666</v>
      </c>
      <c r="DQ2" s="15">
        <f t="shared" si="1"/>
        <v>188159901</v>
      </c>
      <c r="DR2" s="15">
        <f t="shared" si="1"/>
        <v>232061182</v>
      </c>
      <c r="DS2" s="15">
        <f t="shared" si="1"/>
        <v>177792195</v>
      </c>
      <c r="DT2" s="15">
        <f t="shared" si="1"/>
        <v>164867203</v>
      </c>
      <c r="DU2" s="15">
        <f t="shared" si="1"/>
        <v>205337629</v>
      </c>
      <c r="DV2" s="15">
        <f t="shared" si="1"/>
        <v>154329323</v>
      </c>
      <c r="DW2" s="15">
        <f t="shared" si="1"/>
        <v>162143193</v>
      </c>
      <c r="DX2" s="15">
        <f t="shared" si="1"/>
        <v>223646772</v>
      </c>
      <c r="DY2" s="15">
        <f t="shared" si="1"/>
        <v>223626940</v>
      </c>
      <c r="DZ2" s="15">
        <f t="shared" si="1"/>
        <v>275441447</v>
      </c>
      <c r="EA2" s="15">
        <f>SUM(EA3+EA4+EA16+EA21)</f>
        <v>259536147</v>
      </c>
      <c r="EB2" s="15">
        <v>221145142</v>
      </c>
      <c r="EC2" s="33">
        <f>SUM(EC3+EC4+EC16+EC21)</f>
        <v>174215920</v>
      </c>
      <c r="ED2" s="33">
        <f t="shared" ref="ED2:EI2" si="2">SUM(ED3+ED4+ED16+ED21)</f>
        <v>245756902</v>
      </c>
      <c r="EE2" s="33">
        <f t="shared" si="2"/>
        <v>181348285</v>
      </c>
      <c r="EF2" s="33">
        <f t="shared" si="2"/>
        <v>176606384</v>
      </c>
      <c r="EG2" s="33">
        <f t="shared" si="2"/>
        <v>220244982</v>
      </c>
      <c r="EH2" s="38">
        <f t="shared" si="2"/>
        <v>183410910</v>
      </c>
      <c r="EI2" s="38">
        <f t="shared" si="2"/>
        <v>162055597</v>
      </c>
      <c r="EJ2" s="33">
        <f t="shared" ref="EJ2:ES2" si="3">SUM(EJ3+EJ4+EJ16+EJ21)</f>
        <v>253166113</v>
      </c>
      <c r="EK2" s="33">
        <f t="shared" si="3"/>
        <v>211399550</v>
      </c>
      <c r="EL2" s="33">
        <f t="shared" si="3"/>
        <v>322126809</v>
      </c>
      <c r="EM2" s="33">
        <f t="shared" si="3"/>
        <v>340958876</v>
      </c>
      <c r="EN2" s="33">
        <f t="shared" si="3"/>
        <v>241613741</v>
      </c>
      <c r="EO2" s="33">
        <f t="shared" si="3"/>
        <v>204402400</v>
      </c>
      <c r="EP2" s="30">
        <f t="shared" si="3"/>
        <v>0</v>
      </c>
      <c r="EQ2" s="30">
        <f t="shared" si="3"/>
        <v>0</v>
      </c>
      <c r="ER2" s="30">
        <f t="shared" si="3"/>
        <v>0</v>
      </c>
      <c r="ES2" s="30">
        <f t="shared" si="3"/>
        <v>0</v>
      </c>
    </row>
    <row r="3" spans="1:149" x14ac:dyDescent="0.3">
      <c r="A3" s="5" t="s">
        <v>149</v>
      </c>
      <c r="B3" s="3">
        <v>5365152</v>
      </c>
      <c r="C3" s="3">
        <v>3671873</v>
      </c>
      <c r="D3" s="3">
        <v>4019217</v>
      </c>
      <c r="E3" s="3">
        <v>4465873</v>
      </c>
      <c r="F3" s="3">
        <v>14157876</v>
      </c>
      <c r="G3" s="3">
        <v>30151541</v>
      </c>
      <c r="H3" s="3">
        <v>11907058</v>
      </c>
      <c r="I3" s="3">
        <v>5451162</v>
      </c>
      <c r="J3" s="3">
        <v>6462140</v>
      </c>
      <c r="K3" s="3">
        <v>6947122</v>
      </c>
      <c r="L3" s="3">
        <v>5677525</v>
      </c>
      <c r="M3" s="3">
        <v>17288568</v>
      </c>
      <c r="N3" s="3">
        <v>10239280</v>
      </c>
      <c r="O3" s="3">
        <v>4794736</v>
      </c>
      <c r="P3" s="3">
        <v>3482565</v>
      </c>
      <c r="Q3" s="3">
        <v>5311948</v>
      </c>
      <c r="R3" s="3">
        <v>10228509</v>
      </c>
      <c r="S3" s="3">
        <v>22228427</v>
      </c>
      <c r="T3" s="3">
        <v>21001931</v>
      </c>
      <c r="U3" s="3">
        <v>3999182</v>
      </c>
      <c r="V3" s="3">
        <v>6721680</v>
      </c>
      <c r="W3" s="3">
        <v>5783899</v>
      </c>
      <c r="X3" s="3">
        <v>3461626</v>
      </c>
      <c r="Y3" s="3">
        <v>7319291</v>
      </c>
      <c r="Z3" s="3">
        <v>4561506</v>
      </c>
      <c r="AA3" s="3">
        <v>2649233</v>
      </c>
      <c r="AB3" s="3">
        <v>4704263</v>
      </c>
      <c r="AC3" s="3">
        <v>4684249</v>
      </c>
      <c r="AD3" s="3">
        <v>7322935</v>
      </c>
      <c r="AE3" s="3">
        <v>26466693</v>
      </c>
      <c r="AF3" s="3">
        <v>18953266</v>
      </c>
      <c r="AG3" s="3">
        <v>9139762</v>
      </c>
      <c r="AH3" s="3">
        <v>4991134</v>
      </c>
      <c r="AI3" s="3">
        <v>5013705</v>
      </c>
      <c r="AJ3" s="3">
        <v>4333449</v>
      </c>
      <c r="AK3" s="3">
        <v>14478015</v>
      </c>
      <c r="AL3" s="4">
        <v>4171864</v>
      </c>
      <c r="AM3" s="4">
        <v>3676146</v>
      </c>
      <c r="AN3" s="4">
        <v>5082119</v>
      </c>
      <c r="AO3" s="4">
        <v>4518156</v>
      </c>
      <c r="AP3" s="4">
        <v>4871907</v>
      </c>
      <c r="AQ3" s="4">
        <v>26979214</v>
      </c>
      <c r="AR3" s="4">
        <v>12062903</v>
      </c>
      <c r="AS3" s="4">
        <v>13746288</v>
      </c>
      <c r="AT3" s="4">
        <v>14395625</v>
      </c>
      <c r="AU3" s="4">
        <v>5727346</v>
      </c>
      <c r="AV3" s="4">
        <v>5876824</v>
      </c>
      <c r="AW3" s="4">
        <v>2667486</v>
      </c>
      <c r="AX3" s="4">
        <v>4208219</v>
      </c>
      <c r="AY3" s="4">
        <v>2329926</v>
      </c>
      <c r="AZ3" s="4">
        <v>4459095</v>
      </c>
      <c r="BA3" s="4">
        <v>2235688</v>
      </c>
      <c r="BB3" s="4">
        <v>5562872</v>
      </c>
      <c r="BC3" s="4">
        <v>12407862</v>
      </c>
      <c r="BD3" s="4">
        <v>20944971</v>
      </c>
      <c r="BE3" s="4">
        <v>19410518</v>
      </c>
      <c r="BF3" s="4">
        <v>34253811</v>
      </c>
      <c r="BG3" s="4">
        <v>7887362</v>
      </c>
      <c r="BH3" s="4">
        <v>4325220</v>
      </c>
      <c r="BI3" s="4">
        <v>2592369</v>
      </c>
      <c r="BJ3" s="4">
        <v>4748408</v>
      </c>
      <c r="BK3" s="4">
        <v>4618577</v>
      </c>
      <c r="BL3" s="4">
        <v>2559784</v>
      </c>
      <c r="BM3" s="4">
        <v>4205321</v>
      </c>
      <c r="BN3" s="4">
        <v>4529396</v>
      </c>
      <c r="BO3" s="4">
        <v>11119021</v>
      </c>
      <c r="BP3" s="4">
        <v>17117109</v>
      </c>
      <c r="BQ3" s="4">
        <v>14133142</v>
      </c>
      <c r="BR3" s="4">
        <v>25937627</v>
      </c>
      <c r="BS3" s="4">
        <v>11413744</v>
      </c>
      <c r="BT3" s="4">
        <v>5603671</v>
      </c>
      <c r="BU3" s="4">
        <v>17574385</v>
      </c>
      <c r="BV3" s="4">
        <v>3673885</v>
      </c>
      <c r="BW3" s="4">
        <v>4214393</v>
      </c>
      <c r="BX3" s="4">
        <v>4259394</v>
      </c>
      <c r="BY3" s="4">
        <v>4220620</v>
      </c>
      <c r="BZ3" s="4">
        <v>4983218</v>
      </c>
      <c r="CA3" s="4">
        <v>13671985</v>
      </c>
      <c r="CB3" s="4">
        <v>16159460</v>
      </c>
      <c r="CC3" s="4">
        <v>11876479</v>
      </c>
      <c r="CD3" s="4">
        <v>30656451</v>
      </c>
      <c r="CE3" s="4">
        <v>9353227</v>
      </c>
      <c r="CF3" s="4">
        <v>3906075</v>
      </c>
      <c r="CG3" s="4">
        <v>2321004</v>
      </c>
      <c r="CH3" s="4">
        <v>3164981</v>
      </c>
      <c r="CI3" s="4">
        <v>2681609</v>
      </c>
      <c r="CJ3" s="4">
        <v>2609526</v>
      </c>
      <c r="CK3" s="4">
        <v>4435865</v>
      </c>
      <c r="CL3" s="4">
        <v>8711606</v>
      </c>
      <c r="CM3" s="4">
        <v>12479300</v>
      </c>
      <c r="CN3" s="4">
        <v>14802656</v>
      </c>
      <c r="CO3" s="4">
        <v>9887556</v>
      </c>
      <c r="CP3" s="4">
        <v>26263677</v>
      </c>
      <c r="CQ3" s="4">
        <v>9475564</v>
      </c>
      <c r="CR3" s="4">
        <v>2384426</v>
      </c>
      <c r="CS3" s="4">
        <v>3443046</v>
      </c>
      <c r="CT3" s="4">
        <v>4747667</v>
      </c>
      <c r="CU3" s="4">
        <v>1008556</v>
      </c>
      <c r="CV3" s="4">
        <v>2751859</v>
      </c>
      <c r="CW3" s="4">
        <v>3598465</v>
      </c>
      <c r="CX3" s="4">
        <v>8147789</v>
      </c>
      <c r="CY3" s="4">
        <v>4798015</v>
      </c>
      <c r="CZ3" s="4">
        <v>13560183</v>
      </c>
      <c r="DA3" s="4">
        <v>15353071</v>
      </c>
      <c r="DB3" s="4">
        <v>42625483</v>
      </c>
      <c r="DC3" s="4">
        <v>21722894</v>
      </c>
      <c r="DD3" s="4">
        <v>16439359</v>
      </c>
      <c r="DE3" s="4">
        <v>8704706</v>
      </c>
      <c r="DF3" s="4">
        <v>7485705</v>
      </c>
      <c r="DG3" s="4">
        <v>7256576</v>
      </c>
      <c r="DH3" s="4">
        <v>5895180</v>
      </c>
      <c r="DI3" s="4">
        <v>4412430</v>
      </c>
      <c r="DJ3" s="4">
        <v>2942286</v>
      </c>
      <c r="DK3" s="4">
        <v>8827237</v>
      </c>
      <c r="DL3" s="4">
        <v>9422647</v>
      </c>
      <c r="DM3" s="4">
        <v>17210363</v>
      </c>
      <c r="DN3" s="4">
        <v>42984173</v>
      </c>
      <c r="DO3" s="4">
        <v>23384538</v>
      </c>
      <c r="DP3" s="4">
        <v>8602306</v>
      </c>
      <c r="DQ3" s="4">
        <v>8550268</v>
      </c>
      <c r="DR3" s="3">
        <v>8685292</v>
      </c>
      <c r="DS3" s="3">
        <v>5276223</v>
      </c>
      <c r="DT3" s="3">
        <v>6909264</v>
      </c>
      <c r="DU3" s="3">
        <v>7703966</v>
      </c>
      <c r="DV3" s="3">
        <v>16331371</v>
      </c>
      <c r="DW3" s="3">
        <v>14595441</v>
      </c>
      <c r="DX3" s="3">
        <v>17433336</v>
      </c>
      <c r="DY3" s="3">
        <v>19936870</v>
      </c>
      <c r="DZ3" s="3">
        <v>30331093</v>
      </c>
      <c r="EA3" s="3">
        <v>18954086</v>
      </c>
      <c r="EB3" s="21">
        <v>6859245</v>
      </c>
      <c r="EC3" s="17">
        <v>8495000</v>
      </c>
      <c r="ED3" s="17">
        <v>9234960</v>
      </c>
      <c r="EE3" s="17">
        <v>5646058</v>
      </c>
      <c r="EF3" s="17">
        <v>6491339</v>
      </c>
      <c r="EG3" s="17">
        <v>5123366</v>
      </c>
      <c r="EH3" s="39">
        <v>7115303</v>
      </c>
      <c r="EI3" s="39">
        <v>13661499</v>
      </c>
      <c r="EJ3" s="17">
        <v>20553614</v>
      </c>
      <c r="EK3" s="17">
        <v>26414858</v>
      </c>
      <c r="EL3" s="17">
        <v>51387824</v>
      </c>
      <c r="EM3" s="17">
        <v>28653983</v>
      </c>
      <c r="EN3" s="39">
        <v>21913491</v>
      </c>
      <c r="EO3" s="39">
        <v>6984546</v>
      </c>
    </row>
    <row r="4" spans="1:149" x14ac:dyDescent="0.3">
      <c r="A4" s="5" t="s">
        <v>150</v>
      </c>
      <c r="B4" s="3">
        <v>37405548</v>
      </c>
      <c r="C4" s="3">
        <v>39184491</v>
      </c>
      <c r="D4" s="3">
        <v>35059983</v>
      </c>
      <c r="E4" s="3">
        <v>36258228</v>
      </c>
      <c r="F4" s="3">
        <v>36706457</v>
      </c>
      <c r="G4" s="3">
        <v>39313639</v>
      </c>
      <c r="H4" s="3">
        <v>58119469</v>
      </c>
      <c r="I4" s="3">
        <v>51401840</v>
      </c>
      <c r="J4" s="3">
        <v>55054774</v>
      </c>
      <c r="K4" s="3">
        <v>61369925</v>
      </c>
      <c r="L4" s="3">
        <v>60709365</v>
      </c>
      <c r="M4" s="3">
        <v>53803047</v>
      </c>
      <c r="N4" s="3">
        <v>31662919</v>
      </c>
      <c r="O4" s="3">
        <v>40597335</v>
      </c>
      <c r="P4" s="3">
        <v>29411830</v>
      </c>
      <c r="Q4" s="3">
        <v>33621013</v>
      </c>
      <c r="R4" s="3">
        <v>39741123</v>
      </c>
      <c r="S4" s="3">
        <v>34812331</v>
      </c>
      <c r="T4" s="3">
        <v>61990276</v>
      </c>
      <c r="U4" s="3">
        <v>60415903</v>
      </c>
      <c r="V4" s="3">
        <v>85743225</v>
      </c>
      <c r="W4" s="3">
        <v>56707990</v>
      </c>
      <c r="X4" s="3">
        <v>83370527</v>
      </c>
      <c r="Y4" s="3">
        <v>70711064</v>
      </c>
      <c r="Z4" s="3">
        <v>42210874</v>
      </c>
      <c r="AA4" s="3">
        <v>39766800</v>
      </c>
      <c r="AB4" s="3">
        <v>40668868</v>
      </c>
      <c r="AC4" s="3">
        <v>45609032</v>
      </c>
      <c r="AD4" s="3">
        <v>35034896</v>
      </c>
      <c r="AE4" s="3">
        <v>54014925</v>
      </c>
      <c r="AF4" s="3">
        <v>81427869</v>
      </c>
      <c r="AG4" s="3">
        <v>95420972</v>
      </c>
      <c r="AH4" s="3">
        <v>118710595</v>
      </c>
      <c r="AI4" s="3">
        <v>141309751</v>
      </c>
      <c r="AJ4" s="3">
        <v>99413825</v>
      </c>
      <c r="AK4" s="3">
        <v>108092248</v>
      </c>
      <c r="AL4" s="3">
        <f>SUM(AL5+AL9+AL10)</f>
        <v>106942437</v>
      </c>
      <c r="AM4" s="3">
        <f t="shared" ref="AM4:CX4" si="4">SUM(AM5+AM9+AM10)</f>
        <v>77154427</v>
      </c>
      <c r="AN4" s="3">
        <f t="shared" si="4"/>
        <v>73141692</v>
      </c>
      <c r="AO4" s="3">
        <f t="shared" si="4"/>
        <v>103450434</v>
      </c>
      <c r="AP4" s="3">
        <f t="shared" si="4"/>
        <v>71368178</v>
      </c>
      <c r="AQ4" s="3">
        <f t="shared" si="4"/>
        <v>85322371</v>
      </c>
      <c r="AR4" s="3">
        <f t="shared" si="4"/>
        <v>93755727</v>
      </c>
      <c r="AS4" s="3">
        <f t="shared" si="4"/>
        <v>93527202</v>
      </c>
      <c r="AT4" s="3">
        <f t="shared" si="4"/>
        <v>140589649</v>
      </c>
      <c r="AU4" s="3">
        <f t="shared" si="4"/>
        <v>137171138</v>
      </c>
      <c r="AV4" s="3">
        <f t="shared" si="4"/>
        <v>111980652</v>
      </c>
      <c r="AW4" s="3">
        <f t="shared" si="4"/>
        <v>60091954</v>
      </c>
      <c r="AX4" s="3">
        <f t="shared" si="4"/>
        <v>100110301</v>
      </c>
      <c r="AY4" s="3">
        <f t="shared" si="4"/>
        <v>82691121</v>
      </c>
      <c r="AZ4" s="3">
        <f t="shared" si="4"/>
        <v>83070768</v>
      </c>
      <c r="BA4" s="3">
        <f t="shared" si="4"/>
        <v>74903162</v>
      </c>
      <c r="BB4" s="3">
        <f t="shared" si="4"/>
        <v>84446951</v>
      </c>
      <c r="BC4" s="3">
        <f t="shared" si="4"/>
        <v>78319711</v>
      </c>
      <c r="BD4" s="3">
        <f t="shared" si="4"/>
        <v>135780952</v>
      </c>
      <c r="BE4" s="3">
        <f t="shared" si="4"/>
        <v>88088330</v>
      </c>
      <c r="BF4" s="3">
        <f t="shared" si="4"/>
        <v>147173530</v>
      </c>
      <c r="BG4" s="3">
        <f t="shared" si="4"/>
        <v>134853945</v>
      </c>
      <c r="BH4" s="3">
        <f t="shared" si="4"/>
        <v>109795210</v>
      </c>
      <c r="BI4" s="3">
        <f t="shared" si="4"/>
        <v>162731841</v>
      </c>
      <c r="BJ4" s="3">
        <f t="shared" si="4"/>
        <v>117797571</v>
      </c>
      <c r="BK4" s="3">
        <f t="shared" si="4"/>
        <v>99031765</v>
      </c>
      <c r="BL4" s="3">
        <f t="shared" si="4"/>
        <v>81627650</v>
      </c>
      <c r="BM4" s="3">
        <f t="shared" si="4"/>
        <v>103088070</v>
      </c>
      <c r="BN4" s="3">
        <f t="shared" si="4"/>
        <v>72633351</v>
      </c>
      <c r="BO4" s="3">
        <f t="shared" si="4"/>
        <v>73965338</v>
      </c>
      <c r="BP4" s="3">
        <f t="shared" si="4"/>
        <v>109296828</v>
      </c>
      <c r="BQ4" s="3">
        <f t="shared" si="4"/>
        <v>104610964</v>
      </c>
      <c r="BR4" s="3">
        <f t="shared" si="4"/>
        <v>154064702</v>
      </c>
      <c r="BS4" s="3">
        <f t="shared" si="4"/>
        <v>142656251</v>
      </c>
      <c r="BT4" s="3">
        <f t="shared" si="4"/>
        <v>114508023</v>
      </c>
      <c r="BU4" s="3">
        <f t="shared" si="4"/>
        <v>102455848</v>
      </c>
      <c r="BV4" s="3">
        <f t="shared" si="4"/>
        <v>131594369</v>
      </c>
      <c r="BW4" s="3">
        <f t="shared" si="4"/>
        <v>111426534</v>
      </c>
      <c r="BX4" s="3">
        <f t="shared" si="4"/>
        <v>98768554</v>
      </c>
      <c r="BY4" s="3">
        <f t="shared" si="4"/>
        <v>128837349</v>
      </c>
      <c r="BZ4" s="3">
        <f t="shared" si="4"/>
        <v>89993511</v>
      </c>
      <c r="CA4" s="3">
        <f t="shared" si="4"/>
        <v>91837522</v>
      </c>
      <c r="CB4" s="3">
        <f t="shared" si="4"/>
        <v>160930542</v>
      </c>
      <c r="CC4" s="3">
        <f t="shared" si="4"/>
        <v>136471454</v>
      </c>
      <c r="CD4" s="3">
        <f t="shared" si="4"/>
        <v>158367311</v>
      </c>
      <c r="CE4" s="3">
        <f t="shared" si="4"/>
        <v>192564640</v>
      </c>
      <c r="CF4" s="3">
        <f t="shared" si="4"/>
        <v>127591199</v>
      </c>
      <c r="CG4" s="3">
        <f t="shared" si="4"/>
        <v>205979912</v>
      </c>
      <c r="CH4" s="3">
        <f t="shared" si="4"/>
        <v>181801293</v>
      </c>
      <c r="CI4" s="3">
        <f t="shared" si="4"/>
        <v>116319562</v>
      </c>
      <c r="CJ4" s="3">
        <f t="shared" si="4"/>
        <v>79743235</v>
      </c>
      <c r="CK4" s="3">
        <f t="shared" si="4"/>
        <v>135434489</v>
      </c>
      <c r="CL4" s="3">
        <f t="shared" si="4"/>
        <v>111209729</v>
      </c>
      <c r="CM4" s="3">
        <f t="shared" si="4"/>
        <v>99438817</v>
      </c>
      <c r="CN4" s="3">
        <f t="shared" si="4"/>
        <v>155253953</v>
      </c>
      <c r="CO4" s="3">
        <f t="shared" si="4"/>
        <v>131139502</v>
      </c>
      <c r="CP4" s="3">
        <f t="shared" si="4"/>
        <v>138971268</v>
      </c>
      <c r="CQ4" s="3">
        <f t="shared" si="4"/>
        <v>90245069</v>
      </c>
      <c r="CR4" s="3">
        <f t="shared" si="4"/>
        <v>51533240</v>
      </c>
      <c r="CS4" s="3">
        <f t="shared" si="4"/>
        <v>49214626</v>
      </c>
      <c r="CT4" s="3">
        <f t="shared" si="4"/>
        <v>93371341</v>
      </c>
      <c r="CU4" s="3">
        <f t="shared" si="4"/>
        <v>46456160</v>
      </c>
      <c r="CV4" s="3">
        <f t="shared" si="4"/>
        <v>67674776</v>
      </c>
      <c r="CW4" s="3">
        <f t="shared" si="4"/>
        <v>89051899</v>
      </c>
      <c r="CX4" s="3">
        <f t="shared" si="4"/>
        <v>60979134</v>
      </c>
      <c r="CY4" s="3">
        <f t="shared" ref="CY4:DZ4" si="5">SUM(CY5+CY9+CY10)</f>
        <v>82359834</v>
      </c>
      <c r="CZ4" s="3">
        <f t="shared" si="5"/>
        <v>104778951</v>
      </c>
      <c r="DA4" s="3">
        <f t="shared" si="5"/>
        <v>77601531</v>
      </c>
      <c r="DB4" s="3">
        <f t="shared" si="5"/>
        <v>124864989</v>
      </c>
      <c r="DC4" s="3">
        <f t="shared" si="5"/>
        <v>132296139</v>
      </c>
      <c r="DD4" s="3">
        <f t="shared" si="5"/>
        <v>101052414</v>
      </c>
      <c r="DE4" s="3">
        <f t="shared" si="5"/>
        <v>186137287</v>
      </c>
      <c r="DF4" s="3">
        <f t="shared" si="5"/>
        <v>171000756</v>
      </c>
      <c r="DG4" s="3">
        <f t="shared" si="5"/>
        <v>113270779</v>
      </c>
      <c r="DH4" s="3">
        <f t="shared" si="5"/>
        <v>97534363</v>
      </c>
      <c r="DI4" s="3">
        <f t="shared" si="5"/>
        <v>125368677</v>
      </c>
      <c r="DJ4" s="3">
        <f t="shared" si="5"/>
        <v>102657435</v>
      </c>
      <c r="DK4" s="3">
        <f t="shared" si="5"/>
        <v>89250456</v>
      </c>
      <c r="DL4" s="3">
        <f t="shared" si="5"/>
        <v>139983006</v>
      </c>
      <c r="DM4" s="3">
        <f t="shared" si="5"/>
        <v>119854423</v>
      </c>
      <c r="DN4" s="3">
        <f t="shared" si="5"/>
        <v>137628664</v>
      </c>
      <c r="DO4" s="3">
        <f t="shared" si="5"/>
        <v>157111379</v>
      </c>
      <c r="DP4" s="3">
        <f t="shared" si="5"/>
        <v>124415171</v>
      </c>
      <c r="DQ4" s="3">
        <f t="shared" si="5"/>
        <v>114240972</v>
      </c>
      <c r="DR4" s="3">
        <f t="shared" si="5"/>
        <v>156029619</v>
      </c>
      <c r="DS4" s="3">
        <f t="shared" si="5"/>
        <v>113999975</v>
      </c>
      <c r="DT4" s="3">
        <f t="shared" si="5"/>
        <v>117723316</v>
      </c>
      <c r="DU4" s="3">
        <f t="shared" si="5"/>
        <v>135638174</v>
      </c>
      <c r="DV4" s="3">
        <f t="shared" si="5"/>
        <v>94302524</v>
      </c>
      <c r="DW4" s="3">
        <f t="shared" si="5"/>
        <v>99232907</v>
      </c>
      <c r="DX4" s="3">
        <f t="shared" si="5"/>
        <v>155490768</v>
      </c>
      <c r="DY4" s="3">
        <f t="shared" si="5"/>
        <v>138039383</v>
      </c>
      <c r="DZ4" s="3">
        <f t="shared" si="5"/>
        <v>183997239</v>
      </c>
      <c r="EA4" s="3">
        <f>SUM(EA5+EA9+EA10)</f>
        <v>170202549</v>
      </c>
      <c r="EB4" s="3">
        <v>148484928</v>
      </c>
      <c r="EC4" s="17">
        <f t="shared" ref="EC4:ES4" si="6">SUM(EC5+EC9+EC10)</f>
        <v>116393410</v>
      </c>
      <c r="ED4" s="17">
        <f t="shared" si="6"/>
        <v>177558885</v>
      </c>
      <c r="EE4" s="17">
        <f t="shared" si="6"/>
        <v>116506346</v>
      </c>
      <c r="EF4" s="17">
        <f t="shared" si="6"/>
        <v>114704873</v>
      </c>
      <c r="EG4" s="17">
        <f t="shared" si="6"/>
        <v>156985779</v>
      </c>
      <c r="EH4" s="39">
        <f t="shared" si="6"/>
        <v>114218663</v>
      </c>
      <c r="EI4" s="39">
        <f t="shared" si="6"/>
        <v>106423693</v>
      </c>
      <c r="EJ4" s="17">
        <f t="shared" si="6"/>
        <v>174195612</v>
      </c>
      <c r="EK4" s="17">
        <f t="shared" si="6"/>
        <v>130216149</v>
      </c>
      <c r="EL4" s="17">
        <f t="shared" si="6"/>
        <v>211942093</v>
      </c>
      <c r="EM4" s="17">
        <f t="shared" si="6"/>
        <v>236017161</v>
      </c>
      <c r="EN4" s="39">
        <f t="shared" si="6"/>
        <v>141071438</v>
      </c>
      <c r="EO4" s="39">
        <f t="shared" si="6"/>
        <v>127777154</v>
      </c>
      <c r="EP4" s="32">
        <f t="shared" si="6"/>
        <v>0</v>
      </c>
      <c r="EQ4" s="32">
        <f t="shared" si="6"/>
        <v>0</v>
      </c>
      <c r="ER4" s="32">
        <f t="shared" si="6"/>
        <v>0</v>
      </c>
      <c r="ES4" s="32">
        <f t="shared" si="6"/>
        <v>0</v>
      </c>
    </row>
    <row r="5" spans="1:149" x14ac:dyDescent="0.3">
      <c r="A5" s="6" t="s">
        <v>151</v>
      </c>
      <c r="B5" s="3">
        <v>31597088</v>
      </c>
      <c r="C5" s="3">
        <v>32422854</v>
      </c>
      <c r="D5" s="3">
        <v>30854576</v>
      </c>
      <c r="E5" s="3">
        <v>31307502</v>
      </c>
      <c r="F5" s="3">
        <v>29064451</v>
      </c>
      <c r="G5" s="3">
        <v>29947164</v>
      </c>
      <c r="H5" s="3">
        <v>37444634</v>
      </c>
      <c r="I5" s="3">
        <v>36096632</v>
      </c>
      <c r="J5" s="3">
        <v>26008730</v>
      </c>
      <c r="K5" s="3">
        <v>37732648</v>
      </c>
      <c r="L5" s="3">
        <v>37215106</v>
      </c>
      <c r="M5" s="3">
        <v>46093602</v>
      </c>
      <c r="N5" s="3">
        <v>27381827</v>
      </c>
      <c r="O5" s="3">
        <v>32271175</v>
      </c>
      <c r="P5" s="3">
        <v>25260068</v>
      </c>
      <c r="Q5" s="3">
        <v>27466159</v>
      </c>
      <c r="R5" s="3">
        <v>31744668</v>
      </c>
      <c r="S5" s="3">
        <v>29742780</v>
      </c>
      <c r="T5" s="3">
        <v>33988784</v>
      </c>
      <c r="U5" s="3">
        <v>34214114</v>
      </c>
      <c r="V5" s="3">
        <v>35532396</v>
      </c>
      <c r="W5" s="3">
        <v>29984829</v>
      </c>
      <c r="X5" s="3">
        <v>38286693</v>
      </c>
      <c r="Y5" s="3">
        <v>60816321</v>
      </c>
      <c r="Z5" s="3">
        <v>33211311</v>
      </c>
      <c r="AA5" s="3">
        <v>31717128</v>
      </c>
      <c r="AB5" s="3">
        <v>34981307</v>
      </c>
      <c r="AC5" s="3">
        <v>37637304</v>
      </c>
      <c r="AD5" s="3">
        <v>29999948</v>
      </c>
      <c r="AE5" s="3">
        <v>40834007</v>
      </c>
      <c r="AF5" s="3">
        <v>48054895</v>
      </c>
      <c r="AG5" s="3">
        <v>72098980</v>
      </c>
      <c r="AH5" s="3">
        <v>70287045</v>
      </c>
      <c r="AI5" s="3">
        <v>102018379</v>
      </c>
      <c r="AJ5" s="3">
        <v>72987588</v>
      </c>
      <c r="AK5" s="3">
        <v>92696613</v>
      </c>
      <c r="AL5" s="3">
        <f>SUM(AL6+AL7+AL8)</f>
        <v>102880639</v>
      </c>
      <c r="AM5" s="3">
        <f t="shared" ref="AM5:CX5" si="7">SUM(AM6+AM7+AM8)</f>
        <v>73880077</v>
      </c>
      <c r="AN5" s="3">
        <f t="shared" si="7"/>
        <v>69533955</v>
      </c>
      <c r="AO5" s="3">
        <f t="shared" si="7"/>
        <v>89580088</v>
      </c>
      <c r="AP5" s="3">
        <f t="shared" si="7"/>
        <v>67159727</v>
      </c>
      <c r="AQ5" s="3">
        <f t="shared" si="7"/>
        <v>80773054</v>
      </c>
      <c r="AR5" s="3">
        <f t="shared" si="7"/>
        <v>80783121</v>
      </c>
      <c r="AS5" s="3">
        <f t="shared" si="7"/>
        <v>68059054</v>
      </c>
      <c r="AT5" s="3">
        <f t="shared" si="7"/>
        <v>79943305</v>
      </c>
      <c r="AU5" s="3">
        <f t="shared" si="7"/>
        <v>109881790</v>
      </c>
      <c r="AV5" s="3">
        <f t="shared" si="7"/>
        <v>77522123</v>
      </c>
      <c r="AW5" s="3">
        <f t="shared" si="7"/>
        <v>49974225</v>
      </c>
      <c r="AX5" s="3">
        <f t="shared" si="7"/>
        <v>94913928</v>
      </c>
      <c r="AY5" s="3">
        <f t="shared" si="7"/>
        <v>77515214</v>
      </c>
      <c r="AZ5" s="3">
        <f t="shared" si="7"/>
        <v>76320148</v>
      </c>
      <c r="BA5" s="3">
        <f t="shared" si="7"/>
        <v>72445394</v>
      </c>
      <c r="BB5" s="3">
        <f t="shared" si="7"/>
        <v>73556046</v>
      </c>
      <c r="BC5" s="3">
        <f t="shared" si="7"/>
        <v>73835198</v>
      </c>
      <c r="BD5" s="3">
        <f t="shared" si="7"/>
        <v>101197723</v>
      </c>
      <c r="BE5" s="3">
        <f t="shared" si="7"/>
        <v>71766090</v>
      </c>
      <c r="BF5" s="3">
        <f t="shared" si="7"/>
        <v>81255541</v>
      </c>
      <c r="BG5" s="3">
        <f t="shared" si="7"/>
        <v>110365390</v>
      </c>
      <c r="BH5" s="3">
        <f t="shared" si="7"/>
        <v>89254393</v>
      </c>
      <c r="BI5" s="3">
        <f t="shared" si="7"/>
        <v>109734335</v>
      </c>
      <c r="BJ5" s="3">
        <f t="shared" si="7"/>
        <v>107462882</v>
      </c>
      <c r="BK5" s="3">
        <f t="shared" si="7"/>
        <v>83044850</v>
      </c>
      <c r="BL5" s="3">
        <f t="shared" si="7"/>
        <v>76854557</v>
      </c>
      <c r="BM5" s="3">
        <f t="shared" si="7"/>
        <v>94736559</v>
      </c>
      <c r="BN5" s="3">
        <f t="shared" si="7"/>
        <v>68032247</v>
      </c>
      <c r="BO5" s="3">
        <f t="shared" si="7"/>
        <v>66037310</v>
      </c>
      <c r="BP5" s="3">
        <f t="shared" si="7"/>
        <v>97171711</v>
      </c>
      <c r="BQ5" s="3">
        <f t="shared" si="7"/>
        <v>82407578</v>
      </c>
      <c r="BR5" s="3">
        <f t="shared" si="7"/>
        <v>80602809</v>
      </c>
      <c r="BS5" s="3">
        <f t="shared" si="7"/>
        <v>127054203</v>
      </c>
      <c r="BT5" s="3">
        <f t="shared" si="7"/>
        <v>88084680</v>
      </c>
      <c r="BU5" s="3">
        <f t="shared" si="7"/>
        <v>75389589</v>
      </c>
      <c r="BV5" s="3">
        <f t="shared" si="7"/>
        <v>124880077</v>
      </c>
      <c r="BW5" s="3">
        <f t="shared" si="7"/>
        <v>104080798</v>
      </c>
      <c r="BX5" s="3">
        <f t="shared" si="7"/>
        <v>93342524</v>
      </c>
      <c r="BY5" s="3">
        <f t="shared" si="7"/>
        <v>123060555</v>
      </c>
      <c r="BZ5" s="3">
        <f t="shared" si="7"/>
        <v>82050867</v>
      </c>
      <c r="CA5" s="3">
        <f t="shared" si="7"/>
        <v>83365261</v>
      </c>
      <c r="CB5" s="3">
        <f t="shared" si="7"/>
        <v>139757320</v>
      </c>
      <c r="CC5" s="3">
        <f t="shared" si="7"/>
        <v>83669250</v>
      </c>
      <c r="CD5" s="3">
        <f t="shared" si="7"/>
        <v>86184018</v>
      </c>
      <c r="CE5" s="3">
        <f t="shared" si="7"/>
        <v>154119842</v>
      </c>
      <c r="CF5" s="3">
        <f t="shared" si="7"/>
        <v>115853014</v>
      </c>
      <c r="CG5" s="3">
        <f t="shared" si="7"/>
        <v>173450147</v>
      </c>
      <c r="CH5" s="3">
        <f t="shared" si="7"/>
        <v>169797647</v>
      </c>
      <c r="CI5" s="3">
        <f t="shared" si="7"/>
        <v>107864489</v>
      </c>
      <c r="CJ5" s="3">
        <f t="shared" si="7"/>
        <v>72035726</v>
      </c>
      <c r="CK5" s="3">
        <f t="shared" si="7"/>
        <v>126776495</v>
      </c>
      <c r="CL5" s="3">
        <f t="shared" si="7"/>
        <v>107157475</v>
      </c>
      <c r="CM5" s="3">
        <f t="shared" si="7"/>
        <v>84839719</v>
      </c>
      <c r="CN5" s="3">
        <f t="shared" si="7"/>
        <v>138837724</v>
      </c>
      <c r="CO5" s="3">
        <f t="shared" si="7"/>
        <v>74109865</v>
      </c>
      <c r="CP5" s="3">
        <f t="shared" si="7"/>
        <v>112421451</v>
      </c>
      <c r="CQ5" s="3">
        <f t="shared" si="7"/>
        <v>78238610</v>
      </c>
      <c r="CR5" s="3">
        <f t="shared" si="7"/>
        <v>40622317</v>
      </c>
      <c r="CS5" s="3">
        <f t="shared" si="7"/>
        <v>35296178</v>
      </c>
      <c r="CT5" s="3">
        <f t="shared" si="7"/>
        <v>84843108</v>
      </c>
      <c r="CU5" s="3">
        <f t="shared" si="7"/>
        <v>44131562</v>
      </c>
      <c r="CV5" s="3">
        <f t="shared" si="7"/>
        <v>58157866</v>
      </c>
      <c r="CW5" s="3">
        <f t="shared" si="7"/>
        <v>83051950</v>
      </c>
      <c r="CX5" s="3">
        <f t="shared" si="7"/>
        <v>55439107</v>
      </c>
      <c r="CY5" s="3">
        <f t="shared" ref="CY5:DZ5" si="8">SUM(CY6+CY7+CY8)</f>
        <v>71240584</v>
      </c>
      <c r="CZ5" s="3">
        <f t="shared" si="8"/>
        <v>90369075</v>
      </c>
      <c r="DA5" s="3">
        <f t="shared" si="8"/>
        <v>56845339</v>
      </c>
      <c r="DB5" s="3">
        <f t="shared" si="8"/>
        <v>70598830</v>
      </c>
      <c r="DC5" s="3">
        <f t="shared" si="8"/>
        <v>106136992</v>
      </c>
      <c r="DD5" s="3">
        <f t="shared" si="8"/>
        <v>86773705</v>
      </c>
      <c r="DE5" s="3">
        <f t="shared" si="8"/>
        <v>166315761</v>
      </c>
      <c r="DF5" s="3">
        <f t="shared" si="8"/>
        <v>161881558</v>
      </c>
      <c r="DG5" s="3">
        <f t="shared" si="8"/>
        <v>102573045</v>
      </c>
      <c r="DH5" s="3">
        <f t="shared" si="8"/>
        <v>84574100</v>
      </c>
      <c r="DI5" s="3">
        <f t="shared" si="8"/>
        <v>117625571</v>
      </c>
      <c r="DJ5" s="3">
        <f t="shared" si="8"/>
        <v>89423520</v>
      </c>
      <c r="DK5" s="3">
        <f t="shared" si="8"/>
        <v>76598531</v>
      </c>
      <c r="DL5" s="3">
        <f t="shared" si="8"/>
        <v>122157927</v>
      </c>
      <c r="DM5" s="3">
        <f t="shared" si="8"/>
        <v>90335540</v>
      </c>
      <c r="DN5" s="3">
        <f t="shared" si="8"/>
        <v>87851574</v>
      </c>
      <c r="DO5" s="3">
        <f t="shared" si="8"/>
        <v>122481924</v>
      </c>
      <c r="DP5" s="3">
        <f t="shared" si="8"/>
        <v>112913227</v>
      </c>
      <c r="DQ5" s="3">
        <f t="shared" si="8"/>
        <v>96911016</v>
      </c>
      <c r="DR5" s="3">
        <f t="shared" si="8"/>
        <v>149594194</v>
      </c>
      <c r="DS5" s="3">
        <f t="shared" si="8"/>
        <v>100668984</v>
      </c>
      <c r="DT5" s="3">
        <f t="shared" si="8"/>
        <v>109647975</v>
      </c>
      <c r="DU5" s="3">
        <f t="shared" si="8"/>
        <v>126011474</v>
      </c>
      <c r="DV5" s="3">
        <f t="shared" si="8"/>
        <v>85844708</v>
      </c>
      <c r="DW5" s="3">
        <f t="shared" si="8"/>
        <v>81584906</v>
      </c>
      <c r="DX5" s="3">
        <f t="shared" si="8"/>
        <v>141987503</v>
      </c>
      <c r="DY5" s="3">
        <f t="shared" si="8"/>
        <v>106034816</v>
      </c>
      <c r="DZ5" s="3">
        <f t="shared" si="8"/>
        <v>115318106</v>
      </c>
      <c r="EA5" s="3">
        <f>SUM(EA6+EA7+EA8)</f>
        <v>136106461</v>
      </c>
      <c r="EB5" s="3">
        <v>108704533</v>
      </c>
      <c r="EC5" s="17">
        <f t="shared" ref="EC5:ES5" si="9">SUM(EC6+EC7+EC8)</f>
        <v>99865391</v>
      </c>
      <c r="ED5" s="17">
        <f t="shared" si="9"/>
        <v>168563262</v>
      </c>
      <c r="EE5" s="17">
        <f t="shared" si="9"/>
        <v>107876534</v>
      </c>
      <c r="EF5" s="17">
        <f t="shared" si="9"/>
        <v>103891154</v>
      </c>
      <c r="EG5" s="17">
        <f t="shared" si="9"/>
        <v>136531793</v>
      </c>
      <c r="EH5" s="39">
        <f t="shared" si="9"/>
        <v>106511286</v>
      </c>
      <c r="EI5" s="39">
        <f t="shared" si="9"/>
        <v>93471048</v>
      </c>
      <c r="EJ5" s="17">
        <f t="shared" si="9"/>
        <v>154707668</v>
      </c>
      <c r="EK5" s="17">
        <f t="shared" si="9"/>
        <v>100594515</v>
      </c>
      <c r="EL5" s="17">
        <f t="shared" si="9"/>
        <v>120948854</v>
      </c>
      <c r="EM5" s="17">
        <f t="shared" si="9"/>
        <v>161224565</v>
      </c>
      <c r="EN5" s="39">
        <f t="shared" si="9"/>
        <v>116292674</v>
      </c>
      <c r="EO5" s="39">
        <f t="shared" si="9"/>
        <v>110258234</v>
      </c>
      <c r="EP5" s="32">
        <f t="shared" si="9"/>
        <v>0</v>
      </c>
      <c r="EQ5" s="32">
        <f t="shared" si="9"/>
        <v>0</v>
      </c>
      <c r="ER5" s="32">
        <f t="shared" si="9"/>
        <v>0</v>
      </c>
      <c r="ES5" s="32">
        <f t="shared" si="9"/>
        <v>0</v>
      </c>
    </row>
    <row r="6" spans="1:149" x14ac:dyDescent="0.3">
      <c r="A6" s="7" t="s">
        <v>152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10024200</v>
      </c>
      <c r="AG6" s="3">
        <v>26363541</v>
      </c>
      <c r="AH6" s="3">
        <v>38483256</v>
      </c>
      <c r="AI6" s="3">
        <v>69055430</v>
      </c>
      <c r="AJ6" s="3">
        <v>38087046</v>
      </c>
      <c r="AK6" s="3">
        <v>36666751</v>
      </c>
      <c r="AL6" s="4">
        <v>76678131</v>
      </c>
      <c r="AM6" s="4">
        <v>44261539</v>
      </c>
      <c r="AN6" s="4">
        <v>44605498</v>
      </c>
      <c r="AO6" s="4">
        <v>63953057</v>
      </c>
      <c r="AP6" s="4">
        <v>41938203</v>
      </c>
      <c r="AQ6" s="4">
        <v>46166618</v>
      </c>
      <c r="AR6" s="4">
        <v>62100305</v>
      </c>
      <c r="AS6" s="4">
        <v>44060519</v>
      </c>
      <c r="AT6" s="4">
        <v>51059777</v>
      </c>
      <c r="AU6" s="4">
        <v>76062553</v>
      </c>
      <c r="AV6" s="4">
        <v>49545296</v>
      </c>
      <c r="AW6" s="4">
        <v>27620472</v>
      </c>
      <c r="AX6" s="4">
        <v>68681517</v>
      </c>
      <c r="AY6" s="4">
        <v>49944679</v>
      </c>
      <c r="AZ6" s="4">
        <v>41679626</v>
      </c>
      <c r="BA6" s="4">
        <v>53793086</v>
      </c>
      <c r="BB6" s="4">
        <v>45580483</v>
      </c>
      <c r="BC6" s="4">
        <v>42504709</v>
      </c>
      <c r="BD6" s="4">
        <v>71731474</v>
      </c>
      <c r="BE6" s="4">
        <v>43680751</v>
      </c>
      <c r="BF6" s="4">
        <v>47714532</v>
      </c>
      <c r="BG6" s="4">
        <v>77664620</v>
      </c>
      <c r="BH6" s="4">
        <v>53188638</v>
      </c>
      <c r="BI6" s="4">
        <v>42009747</v>
      </c>
      <c r="BJ6" s="4">
        <v>74927394</v>
      </c>
      <c r="BK6" s="4">
        <v>48915448</v>
      </c>
      <c r="BL6" s="4">
        <v>44918159</v>
      </c>
      <c r="BM6" s="4">
        <v>67477057</v>
      </c>
      <c r="BN6" s="4">
        <v>42463789</v>
      </c>
      <c r="BO6" s="4">
        <v>39521275</v>
      </c>
      <c r="BP6" s="4">
        <v>70237014</v>
      </c>
      <c r="BQ6" s="4">
        <v>50006692</v>
      </c>
      <c r="BR6" s="4">
        <v>51583281</v>
      </c>
      <c r="BS6" s="4">
        <v>85790089</v>
      </c>
      <c r="BT6" s="4">
        <v>55055731</v>
      </c>
      <c r="BU6" s="4">
        <v>49688464</v>
      </c>
      <c r="BV6" s="4">
        <v>85131029</v>
      </c>
      <c r="BW6" s="4">
        <v>61959954</v>
      </c>
      <c r="BX6" s="4">
        <v>52300631</v>
      </c>
      <c r="BY6" s="4">
        <v>90627280</v>
      </c>
      <c r="BZ6" s="4">
        <v>47915693</v>
      </c>
      <c r="CA6" s="4">
        <v>47372363</v>
      </c>
      <c r="CB6" s="4">
        <v>101193306</v>
      </c>
      <c r="CC6" s="4">
        <v>48506834</v>
      </c>
      <c r="CD6" s="4">
        <v>53875274</v>
      </c>
      <c r="CE6" s="4">
        <v>110591307</v>
      </c>
      <c r="CF6" s="4">
        <v>74435899</v>
      </c>
      <c r="CG6" s="4">
        <v>122660397</v>
      </c>
      <c r="CH6" s="4">
        <v>133387236</v>
      </c>
      <c r="CI6" s="4">
        <v>77625198</v>
      </c>
      <c r="CJ6" s="4">
        <v>55208577</v>
      </c>
      <c r="CK6" s="4">
        <v>102026235</v>
      </c>
      <c r="CL6" s="4">
        <v>93808796</v>
      </c>
      <c r="CM6" s="4">
        <v>53254198</v>
      </c>
      <c r="CN6" s="4">
        <v>113206717</v>
      </c>
      <c r="CO6" s="4">
        <v>52332531</v>
      </c>
      <c r="CP6" s="4">
        <v>58029082</v>
      </c>
      <c r="CQ6" s="4">
        <v>72917715</v>
      </c>
      <c r="CR6" s="4">
        <v>35847079</v>
      </c>
      <c r="CS6" s="4">
        <v>27898402</v>
      </c>
      <c r="CT6" s="4">
        <v>67056426</v>
      </c>
      <c r="CU6" s="4">
        <v>29681471</v>
      </c>
      <c r="CV6" s="4">
        <v>37940751</v>
      </c>
      <c r="CW6" s="4">
        <v>63460110</v>
      </c>
      <c r="CX6" s="4">
        <v>39462612</v>
      </c>
      <c r="CY6" s="4">
        <v>48776774</v>
      </c>
      <c r="CZ6" s="4">
        <v>74699927</v>
      </c>
      <c r="DA6" s="4">
        <v>47898289</v>
      </c>
      <c r="DB6" s="4">
        <v>61093939</v>
      </c>
      <c r="DC6" s="4">
        <v>97116930</v>
      </c>
      <c r="DD6" s="4">
        <v>74064187</v>
      </c>
      <c r="DE6" s="4">
        <v>98851264</v>
      </c>
      <c r="DF6" s="4">
        <v>141975676</v>
      </c>
      <c r="DG6" s="4">
        <v>85624125</v>
      </c>
      <c r="DH6" s="4">
        <v>67762278</v>
      </c>
      <c r="DI6" s="4">
        <v>104140829</v>
      </c>
      <c r="DJ6" s="4">
        <v>78650773</v>
      </c>
      <c r="DK6" s="4">
        <v>66386608</v>
      </c>
      <c r="DL6" s="4">
        <v>119313761</v>
      </c>
      <c r="DM6" s="4">
        <v>85788055</v>
      </c>
      <c r="DN6" s="4">
        <v>85413994</v>
      </c>
      <c r="DO6" s="4">
        <v>121048953</v>
      </c>
      <c r="DP6" s="4">
        <v>94540659</v>
      </c>
      <c r="DQ6" s="4">
        <v>85165218</v>
      </c>
      <c r="DR6" s="3">
        <v>140113419</v>
      </c>
      <c r="DS6" s="3">
        <v>89561373</v>
      </c>
      <c r="DT6" s="3">
        <v>101314860</v>
      </c>
      <c r="DU6" s="3">
        <v>116616819</v>
      </c>
      <c r="DV6" s="3">
        <v>77337493</v>
      </c>
      <c r="DW6" s="3">
        <v>73828356</v>
      </c>
      <c r="DX6" s="3">
        <v>132113875</v>
      </c>
      <c r="DY6" s="3">
        <v>98428657</v>
      </c>
      <c r="DZ6" s="3">
        <v>106095097</v>
      </c>
      <c r="EA6" s="3">
        <v>127262750</v>
      </c>
      <c r="EB6" s="21">
        <v>98927387</v>
      </c>
      <c r="EC6" s="17">
        <v>90439979</v>
      </c>
      <c r="ED6" s="17">
        <v>146927635</v>
      </c>
      <c r="EE6" s="17">
        <v>98902161</v>
      </c>
      <c r="EF6" s="17">
        <v>92043793</v>
      </c>
      <c r="EG6" s="17">
        <v>126760195</v>
      </c>
      <c r="EH6" s="39">
        <v>96785485</v>
      </c>
      <c r="EI6" s="39">
        <v>84552681</v>
      </c>
      <c r="EJ6" s="17">
        <v>144682048</v>
      </c>
      <c r="EK6" s="17">
        <v>91665347</v>
      </c>
      <c r="EL6" s="17">
        <v>111623067</v>
      </c>
      <c r="EM6" s="17">
        <v>152514263</v>
      </c>
      <c r="EN6" s="39">
        <v>107698722</v>
      </c>
      <c r="EO6" s="39">
        <v>99208190</v>
      </c>
    </row>
    <row r="7" spans="1:149" x14ac:dyDescent="0.3">
      <c r="A7" s="7" t="s">
        <v>153</v>
      </c>
      <c r="B7" s="3">
        <v>10592394</v>
      </c>
      <c r="C7" s="3">
        <v>12254659</v>
      </c>
      <c r="D7" s="3">
        <v>9815837</v>
      </c>
      <c r="E7" s="3">
        <v>8298418</v>
      </c>
      <c r="F7" s="3">
        <v>11845204</v>
      </c>
      <c r="G7" s="3">
        <v>11358006</v>
      </c>
      <c r="H7" s="3">
        <v>13001525</v>
      </c>
      <c r="I7" s="3">
        <v>15944355</v>
      </c>
      <c r="J7" s="3">
        <v>9357882</v>
      </c>
      <c r="K7" s="3">
        <v>14336019</v>
      </c>
      <c r="L7" s="3">
        <v>16398075</v>
      </c>
      <c r="M7" s="3">
        <v>26401739</v>
      </c>
      <c r="N7" s="3">
        <v>9284201</v>
      </c>
      <c r="O7" s="3">
        <v>10570011</v>
      </c>
      <c r="P7" s="3">
        <v>9624628</v>
      </c>
      <c r="Q7" s="3">
        <v>11452201</v>
      </c>
      <c r="R7" s="3">
        <v>12027870</v>
      </c>
      <c r="S7" s="3">
        <v>10859594</v>
      </c>
      <c r="T7" s="3">
        <v>14009408</v>
      </c>
      <c r="U7" s="3">
        <v>12385471</v>
      </c>
      <c r="V7" s="3">
        <v>13892578</v>
      </c>
      <c r="W7" s="3">
        <v>10580783</v>
      </c>
      <c r="X7" s="3">
        <v>11903270</v>
      </c>
      <c r="Y7" s="3">
        <v>31287550</v>
      </c>
      <c r="Z7" s="3">
        <v>10680494</v>
      </c>
      <c r="AA7" s="3">
        <v>10799832</v>
      </c>
      <c r="AB7" s="3">
        <v>11194914</v>
      </c>
      <c r="AC7" s="3">
        <v>17104062</v>
      </c>
      <c r="AD7" s="3">
        <v>8582149</v>
      </c>
      <c r="AE7" s="3">
        <v>13285691</v>
      </c>
      <c r="AF7" s="3">
        <v>25243594</v>
      </c>
      <c r="AG7" s="3">
        <v>26958636</v>
      </c>
      <c r="AH7" s="3">
        <v>10312441</v>
      </c>
      <c r="AI7" s="3">
        <v>7209111</v>
      </c>
      <c r="AJ7" s="3">
        <v>14737228</v>
      </c>
      <c r="AK7" s="3">
        <v>29623700</v>
      </c>
      <c r="AL7" s="4">
        <v>10266821</v>
      </c>
      <c r="AM7" s="4">
        <v>6877239</v>
      </c>
      <c r="AN7" s="4">
        <v>4082241</v>
      </c>
      <c r="AO7" s="4">
        <v>4835464</v>
      </c>
      <c r="AP7" s="4">
        <v>4787868</v>
      </c>
      <c r="AQ7" s="4">
        <v>14952307</v>
      </c>
      <c r="AR7" s="4">
        <v>4505516</v>
      </c>
      <c r="AS7" s="4">
        <v>9410727</v>
      </c>
      <c r="AT7" s="4">
        <v>8374405</v>
      </c>
      <c r="AU7" s="4">
        <v>7408319</v>
      </c>
      <c r="AV7" s="4">
        <v>7233456</v>
      </c>
      <c r="AW7" s="4">
        <v>7990518</v>
      </c>
      <c r="AX7" s="4">
        <v>4435148</v>
      </c>
      <c r="AY7" s="4">
        <v>6011244</v>
      </c>
      <c r="AZ7" s="4">
        <v>15584817</v>
      </c>
      <c r="BA7" s="4">
        <v>7511215</v>
      </c>
      <c r="BB7" s="4">
        <v>8874459</v>
      </c>
      <c r="BC7" s="4">
        <v>7561249</v>
      </c>
      <c r="BD7" s="4">
        <v>10175889</v>
      </c>
      <c r="BE7" s="4">
        <v>7259689</v>
      </c>
      <c r="BF7" s="4">
        <v>9260331</v>
      </c>
      <c r="BG7" s="4">
        <v>10363152</v>
      </c>
      <c r="BH7" s="4">
        <v>8831991</v>
      </c>
      <c r="BI7" s="4">
        <v>9218529</v>
      </c>
      <c r="BJ7" s="4">
        <v>8077314</v>
      </c>
      <c r="BK7" s="4">
        <v>10792644</v>
      </c>
      <c r="BL7" s="4">
        <v>11429742</v>
      </c>
      <c r="BM7" s="4">
        <v>8226876</v>
      </c>
      <c r="BN7" s="4">
        <v>7403636</v>
      </c>
      <c r="BO7" s="4">
        <v>6172858</v>
      </c>
      <c r="BP7" s="4">
        <v>10028332</v>
      </c>
      <c r="BQ7" s="4">
        <v>10119304</v>
      </c>
      <c r="BR7" s="4">
        <v>8338099</v>
      </c>
      <c r="BS7" s="4">
        <v>7815907</v>
      </c>
      <c r="BT7" s="4">
        <v>8469988</v>
      </c>
      <c r="BU7" s="4">
        <v>12647348</v>
      </c>
      <c r="BV7" s="4">
        <v>15786185</v>
      </c>
      <c r="BW7" s="4">
        <v>20009212</v>
      </c>
      <c r="BX7" s="4">
        <v>18607320</v>
      </c>
      <c r="BY7" s="4">
        <v>16229253</v>
      </c>
      <c r="BZ7" s="4">
        <v>17328187</v>
      </c>
      <c r="CA7" s="4">
        <v>19709721</v>
      </c>
      <c r="CB7" s="4">
        <v>18567739</v>
      </c>
      <c r="CC7" s="4">
        <v>18958996</v>
      </c>
      <c r="CD7" s="4">
        <v>16385008</v>
      </c>
      <c r="CE7" s="4">
        <v>19724610</v>
      </c>
      <c r="CF7" s="4">
        <v>13917524</v>
      </c>
      <c r="CG7" s="4">
        <v>30114339</v>
      </c>
      <c r="CH7" s="4">
        <v>5627554</v>
      </c>
      <c r="CI7" s="4">
        <v>3120128</v>
      </c>
      <c r="CJ7" s="4">
        <v>1860095</v>
      </c>
      <c r="CK7" s="4">
        <v>3018753</v>
      </c>
      <c r="CL7" s="4">
        <v>2672862</v>
      </c>
      <c r="CM7" s="4">
        <v>4349349</v>
      </c>
      <c r="CN7" s="4">
        <v>3207683</v>
      </c>
      <c r="CO7" s="4">
        <v>16342724</v>
      </c>
      <c r="CP7" s="4">
        <v>5789577</v>
      </c>
      <c r="CQ7" s="4">
        <v>4501525</v>
      </c>
      <c r="CR7" s="4">
        <v>3756097</v>
      </c>
      <c r="CS7" s="4">
        <v>12622902</v>
      </c>
      <c r="CT7" s="4">
        <v>4219918</v>
      </c>
      <c r="CU7" s="4">
        <v>5286449</v>
      </c>
      <c r="CV7" s="4">
        <v>2756531</v>
      </c>
      <c r="CW7" s="4">
        <v>4027130</v>
      </c>
      <c r="CX7" s="4">
        <v>2987257</v>
      </c>
      <c r="CY7" s="4">
        <v>2323193</v>
      </c>
      <c r="CZ7" s="4">
        <v>12288067</v>
      </c>
      <c r="DA7" s="4">
        <v>3671626</v>
      </c>
      <c r="DB7" s="4">
        <v>4092219</v>
      </c>
      <c r="DC7" s="4">
        <v>5188073</v>
      </c>
      <c r="DD7" s="4">
        <v>4519827</v>
      </c>
      <c r="DE7" s="4">
        <v>6122946</v>
      </c>
      <c r="DF7" s="4">
        <v>10014924</v>
      </c>
      <c r="DG7" s="4">
        <v>8394627</v>
      </c>
      <c r="DH7" s="4">
        <v>8332670</v>
      </c>
      <c r="DI7" s="4">
        <v>5755693</v>
      </c>
      <c r="DJ7" s="4">
        <v>7162050</v>
      </c>
      <c r="DK7" s="4">
        <v>8123187</v>
      </c>
      <c r="DL7" s="4">
        <v>706862</v>
      </c>
      <c r="DM7" s="4">
        <v>913550</v>
      </c>
      <c r="DN7" s="4">
        <v>2326587</v>
      </c>
      <c r="DO7" s="4">
        <v>1516720</v>
      </c>
      <c r="DP7" s="4">
        <v>18296670</v>
      </c>
      <c r="DQ7" s="4">
        <v>11455643</v>
      </c>
      <c r="DR7" s="3">
        <v>9248308</v>
      </c>
      <c r="DS7" s="3">
        <v>11009742</v>
      </c>
      <c r="DT7" s="3">
        <v>8279585</v>
      </c>
      <c r="DU7" s="3">
        <v>9470148</v>
      </c>
      <c r="DV7" s="3">
        <v>8027295</v>
      </c>
      <c r="DW7" s="3">
        <v>7440198</v>
      </c>
      <c r="DX7" s="3">
        <v>9609926</v>
      </c>
      <c r="DY7" s="3">
        <v>7495937</v>
      </c>
      <c r="DZ7" s="3">
        <v>9092041</v>
      </c>
      <c r="EA7" s="3">
        <v>8415531</v>
      </c>
      <c r="EB7" s="21">
        <v>9777146</v>
      </c>
      <c r="EC7" s="17">
        <v>9107934</v>
      </c>
      <c r="ED7" s="17">
        <v>9511332</v>
      </c>
      <c r="EE7" s="17">
        <v>8209518</v>
      </c>
      <c r="EF7" s="17">
        <v>10976793</v>
      </c>
      <c r="EG7" s="17">
        <v>9397594</v>
      </c>
      <c r="EH7" s="39">
        <v>8877235</v>
      </c>
      <c r="EI7" s="39">
        <v>8499198</v>
      </c>
      <c r="EJ7" s="17">
        <v>9711550</v>
      </c>
      <c r="EK7" s="17">
        <v>8786508</v>
      </c>
      <c r="EL7" s="17">
        <v>8526148</v>
      </c>
      <c r="EM7" s="17">
        <v>8386442</v>
      </c>
      <c r="EN7" s="39">
        <v>7058011</v>
      </c>
      <c r="EO7" s="39">
        <v>10833301</v>
      </c>
    </row>
    <row r="8" spans="1:149" x14ac:dyDescent="0.3">
      <c r="A8" s="7" t="s">
        <v>154</v>
      </c>
      <c r="B8" s="3">
        <v>21004694</v>
      </c>
      <c r="C8" s="3">
        <v>20168195</v>
      </c>
      <c r="D8" s="3">
        <v>21038739</v>
      </c>
      <c r="E8" s="3">
        <v>23009084</v>
      </c>
      <c r="F8" s="3">
        <v>17219247</v>
      </c>
      <c r="G8" s="3">
        <v>18589158</v>
      </c>
      <c r="H8" s="3">
        <v>24443109</v>
      </c>
      <c r="I8" s="3">
        <v>20152277</v>
      </c>
      <c r="J8" s="3">
        <v>16650848</v>
      </c>
      <c r="K8" s="3">
        <v>23396629</v>
      </c>
      <c r="L8" s="3">
        <v>20817031</v>
      </c>
      <c r="M8" s="3">
        <v>19691863</v>
      </c>
      <c r="N8" s="3">
        <v>18097626</v>
      </c>
      <c r="O8" s="3">
        <v>21701164</v>
      </c>
      <c r="P8" s="3">
        <v>15635440</v>
      </c>
      <c r="Q8" s="3">
        <v>16013958</v>
      </c>
      <c r="R8" s="3">
        <v>19716798</v>
      </c>
      <c r="S8" s="3">
        <v>18883186</v>
      </c>
      <c r="T8" s="3">
        <v>19979376</v>
      </c>
      <c r="U8" s="3">
        <v>21828643</v>
      </c>
      <c r="V8" s="3">
        <v>21639818</v>
      </c>
      <c r="W8" s="3">
        <v>19404046</v>
      </c>
      <c r="X8" s="3">
        <v>26383423</v>
      </c>
      <c r="Y8" s="3">
        <v>29528771</v>
      </c>
      <c r="Z8" s="3">
        <v>22530817</v>
      </c>
      <c r="AA8" s="3">
        <v>20917296</v>
      </c>
      <c r="AB8" s="3">
        <v>23786393</v>
      </c>
      <c r="AC8" s="3">
        <v>20533242</v>
      </c>
      <c r="AD8" s="3">
        <v>21417799</v>
      </c>
      <c r="AE8" s="3">
        <v>27548316</v>
      </c>
      <c r="AF8" s="3">
        <v>12787101</v>
      </c>
      <c r="AG8" s="3">
        <v>18776803</v>
      </c>
      <c r="AH8" s="3">
        <v>21491348</v>
      </c>
      <c r="AI8" s="3">
        <v>25753838</v>
      </c>
      <c r="AJ8" s="3">
        <v>20163314</v>
      </c>
      <c r="AK8" s="3">
        <v>26406162</v>
      </c>
      <c r="AL8" s="4">
        <v>15935687</v>
      </c>
      <c r="AM8" s="4">
        <v>22741299</v>
      </c>
      <c r="AN8" s="4">
        <v>20846216</v>
      </c>
      <c r="AO8" s="4">
        <v>20791567</v>
      </c>
      <c r="AP8" s="4">
        <v>20433656</v>
      </c>
      <c r="AQ8" s="4">
        <v>19654129</v>
      </c>
      <c r="AR8" s="4">
        <v>14177300</v>
      </c>
      <c r="AS8" s="4">
        <v>14587808</v>
      </c>
      <c r="AT8" s="4">
        <v>20509123</v>
      </c>
      <c r="AU8" s="4">
        <v>26410918</v>
      </c>
      <c r="AV8" s="4">
        <v>20743371</v>
      </c>
      <c r="AW8" s="4">
        <v>14363235</v>
      </c>
      <c r="AX8" s="4">
        <v>21797263</v>
      </c>
      <c r="AY8" s="4">
        <v>21559291</v>
      </c>
      <c r="AZ8" s="4">
        <v>19055705</v>
      </c>
      <c r="BA8" s="4">
        <v>11141093</v>
      </c>
      <c r="BB8" s="4">
        <v>19101104</v>
      </c>
      <c r="BC8" s="4">
        <v>23769240</v>
      </c>
      <c r="BD8" s="4">
        <v>19290360</v>
      </c>
      <c r="BE8" s="4">
        <v>20825650</v>
      </c>
      <c r="BF8" s="4">
        <v>24280678</v>
      </c>
      <c r="BG8" s="4">
        <v>22337618</v>
      </c>
      <c r="BH8" s="4">
        <v>27233764</v>
      </c>
      <c r="BI8" s="4">
        <v>58506059</v>
      </c>
      <c r="BJ8" s="4">
        <v>24458174</v>
      </c>
      <c r="BK8" s="4">
        <v>23336758</v>
      </c>
      <c r="BL8" s="4">
        <v>20506656</v>
      </c>
      <c r="BM8" s="4">
        <v>19032626</v>
      </c>
      <c r="BN8" s="4">
        <v>18164822</v>
      </c>
      <c r="BO8" s="4">
        <v>20343177</v>
      </c>
      <c r="BP8" s="4">
        <v>16906365</v>
      </c>
      <c r="BQ8" s="4">
        <v>22281582</v>
      </c>
      <c r="BR8" s="4">
        <v>20681429</v>
      </c>
      <c r="BS8" s="4">
        <v>33448207</v>
      </c>
      <c r="BT8" s="4">
        <v>24558961</v>
      </c>
      <c r="BU8" s="4">
        <v>13053777</v>
      </c>
      <c r="BV8" s="4">
        <v>23962863</v>
      </c>
      <c r="BW8" s="4">
        <v>22111632</v>
      </c>
      <c r="BX8" s="4">
        <v>22434573</v>
      </c>
      <c r="BY8" s="4">
        <v>16204022</v>
      </c>
      <c r="BZ8" s="4">
        <v>16806987</v>
      </c>
      <c r="CA8" s="4">
        <v>16283177</v>
      </c>
      <c r="CB8" s="4">
        <v>19996275</v>
      </c>
      <c r="CC8" s="4">
        <v>16203420</v>
      </c>
      <c r="CD8" s="4">
        <v>15923736</v>
      </c>
      <c r="CE8" s="4">
        <v>23803925</v>
      </c>
      <c r="CF8" s="4">
        <v>27499591</v>
      </c>
      <c r="CG8" s="4">
        <v>20675411</v>
      </c>
      <c r="CH8" s="4">
        <v>30782857</v>
      </c>
      <c r="CI8" s="4">
        <v>27119163</v>
      </c>
      <c r="CJ8" s="4">
        <v>14967054</v>
      </c>
      <c r="CK8" s="4">
        <v>21731507</v>
      </c>
      <c r="CL8" s="4">
        <v>10675817</v>
      </c>
      <c r="CM8" s="4">
        <v>27236172</v>
      </c>
      <c r="CN8" s="4">
        <v>22423324</v>
      </c>
      <c r="CO8" s="4">
        <v>5434610</v>
      </c>
      <c r="CP8" s="4">
        <v>48602792</v>
      </c>
      <c r="CQ8" s="4">
        <v>819370</v>
      </c>
      <c r="CR8" s="4">
        <v>1019141</v>
      </c>
      <c r="CS8" s="4">
        <v>-5225126</v>
      </c>
      <c r="CT8" s="4">
        <v>13566764</v>
      </c>
      <c r="CU8" s="4">
        <v>9163642</v>
      </c>
      <c r="CV8" s="4">
        <v>17460584</v>
      </c>
      <c r="CW8" s="4">
        <v>15564710</v>
      </c>
      <c r="CX8" s="4">
        <v>12989238</v>
      </c>
      <c r="CY8" s="4">
        <v>20140617</v>
      </c>
      <c r="CZ8" s="4">
        <v>3381081</v>
      </c>
      <c r="DA8" s="4">
        <v>5275424</v>
      </c>
      <c r="DB8" s="4">
        <v>5412672</v>
      </c>
      <c r="DC8" s="4">
        <v>3831989</v>
      </c>
      <c r="DD8" s="4">
        <v>8189691</v>
      </c>
      <c r="DE8" s="4">
        <v>61341551</v>
      </c>
      <c r="DF8" s="4">
        <v>9890958</v>
      </c>
      <c r="DG8" s="4">
        <v>8554293</v>
      </c>
      <c r="DH8" s="4">
        <v>8479152</v>
      </c>
      <c r="DI8" s="4">
        <v>7729049</v>
      </c>
      <c r="DJ8" s="4">
        <v>3610697</v>
      </c>
      <c r="DK8" s="4">
        <v>2088736</v>
      </c>
      <c r="DL8" s="4">
        <v>2137304</v>
      </c>
      <c r="DM8" s="4">
        <v>3633935</v>
      </c>
      <c r="DN8" s="4">
        <v>110993</v>
      </c>
      <c r="DO8" s="4">
        <v>-83749</v>
      </c>
      <c r="DP8" s="4">
        <v>75898</v>
      </c>
      <c r="DQ8" s="4">
        <v>290155</v>
      </c>
      <c r="DR8" s="3">
        <v>232467</v>
      </c>
      <c r="DS8" s="3">
        <v>97869</v>
      </c>
      <c r="DT8" s="3">
        <v>53530</v>
      </c>
      <c r="DU8" s="3">
        <v>-75493</v>
      </c>
      <c r="DV8" s="3">
        <v>479920</v>
      </c>
      <c r="DW8" s="3">
        <v>316352</v>
      </c>
      <c r="DX8" s="3">
        <v>263702</v>
      </c>
      <c r="DY8" s="3">
        <v>110222</v>
      </c>
      <c r="DZ8" s="3">
        <v>130968</v>
      </c>
      <c r="EA8" s="3">
        <v>428180</v>
      </c>
      <c r="EB8" s="21">
        <v>312585</v>
      </c>
      <c r="EC8" s="17">
        <v>317478</v>
      </c>
      <c r="ED8" s="17">
        <v>12124295</v>
      </c>
      <c r="EE8" s="17">
        <v>764855</v>
      </c>
      <c r="EF8" s="17">
        <v>870568</v>
      </c>
      <c r="EG8" s="17">
        <v>374004</v>
      </c>
      <c r="EH8" s="39">
        <v>848566</v>
      </c>
      <c r="EI8" s="39">
        <v>419169</v>
      </c>
      <c r="EJ8" s="17">
        <v>314070</v>
      </c>
      <c r="EK8" s="17">
        <v>142660</v>
      </c>
      <c r="EL8" s="17">
        <v>799639</v>
      </c>
      <c r="EM8" s="17">
        <v>323860</v>
      </c>
      <c r="EN8" s="39">
        <v>1535941</v>
      </c>
      <c r="EO8" s="39">
        <v>216743</v>
      </c>
    </row>
    <row r="9" spans="1:149" x14ac:dyDescent="0.3">
      <c r="A9" s="6" t="s">
        <v>155</v>
      </c>
      <c r="B9" s="3">
        <v>689660</v>
      </c>
      <c r="C9" s="3">
        <v>0</v>
      </c>
      <c r="D9" s="3">
        <v>101733</v>
      </c>
      <c r="E9" s="3">
        <v>598614</v>
      </c>
      <c r="F9" s="3">
        <v>1561502</v>
      </c>
      <c r="G9" s="3">
        <v>370201</v>
      </c>
      <c r="H9" s="3">
        <v>0</v>
      </c>
      <c r="I9" s="3">
        <v>795209</v>
      </c>
      <c r="J9" s="3">
        <v>3539448</v>
      </c>
      <c r="K9" s="3">
        <v>907564</v>
      </c>
      <c r="L9" s="3">
        <v>1192372</v>
      </c>
      <c r="M9" s="3">
        <v>0</v>
      </c>
      <c r="N9" s="3">
        <v>0</v>
      </c>
      <c r="O9" s="3">
        <v>0</v>
      </c>
      <c r="P9" s="3">
        <v>232359</v>
      </c>
      <c r="Q9" s="3">
        <v>159408</v>
      </c>
      <c r="R9" s="3">
        <v>0</v>
      </c>
      <c r="S9" s="3">
        <v>0</v>
      </c>
      <c r="T9" s="3">
        <v>436093</v>
      </c>
      <c r="U9" s="3">
        <v>563034</v>
      </c>
      <c r="V9" s="3">
        <v>3820873</v>
      </c>
      <c r="W9" s="3">
        <v>591782</v>
      </c>
      <c r="X9" s="3">
        <v>628055</v>
      </c>
      <c r="Y9" s="3">
        <v>1165389</v>
      </c>
      <c r="Z9" s="3">
        <v>437850</v>
      </c>
      <c r="AA9" s="3">
        <v>0</v>
      </c>
      <c r="AB9" s="3">
        <v>1279890</v>
      </c>
      <c r="AC9" s="3">
        <v>546245</v>
      </c>
      <c r="AD9" s="3">
        <v>0</v>
      </c>
      <c r="AE9" s="3">
        <v>5084302</v>
      </c>
      <c r="AF9" s="3">
        <v>0</v>
      </c>
      <c r="AG9" s="3">
        <v>0</v>
      </c>
      <c r="AH9" s="3">
        <v>17644415</v>
      </c>
      <c r="AI9" s="3">
        <v>0</v>
      </c>
      <c r="AJ9" s="3">
        <v>41655</v>
      </c>
      <c r="AK9" s="3">
        <v>0</v>
      </c>
      <c r="AL9" s="4">
        <v>0</v>
      </c>
      <c r="AM9" s="4">
        <v>0</v>
      </c>
      <c r="AN9" s="4">
        <v>0</v>
      </c>
      <c r="AO9" s="4">
        <v>10029562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11698605</v>
      </c>
      <c r="AV9" s="4">
        <v>4630703</v>
      </c>
      <c r="AW9" s="4">
        <v>0</v>
      </c>
      <c r="AX9" s="4">
        <v>0</v>
      </c>
      <c r="AY9" s="4">
        <v>0</v>
      </c>
      <c r="AZ9" s="4">
        <v>3151012</v>
      </c>
      <c r="BA9" s="4">
        <v>0</v>
      </c>
      <c r="BB9" s="4">
        <v>6486059</v>
      </c>
      <c r="BC9" s="4">
        <v>0</v>
      </c>
      <c r="BD9" s="4">
        <v>3828000</v>
      </c>
      <c r="BE9" s="4">
        <v>3735000</v>
      </c>
      <c r="BF9" s="4">
        <v>3557000</v>
      </c>
      <c r="BG9" s="4">
        <v>0</v>
      </c>
      <c r="BH9" s="4">
        <v>3042935</v>
      </c>
      <c r="BI9" s="4">
        <v>3559601</v>
      </c>
      <c r="BJ9" s="4">
        <v>0</v>
      </c>
      <c r="BK9" s="4">
        <v>8938000</v>
      </c>
      <c r="BL9" s="4">
        <v>0</v>
      </c>
      <c r="BM9" s="4">
        <v>2200000</v>
      </c>
      <c r="BN9" s="4">
        <v>0</v>
      </c>
      <c r="BO9" s="4">
        <v>3462824</v>
      </c>
      <c r="BP9" s="4">
        <v>2226083</v>
      </c>
      <c r="BQ9" s="4">
        <v>0</v>
      </c>
      <c r="BR9" s="4">
        <v>10747112</v>
      </c>
      <c r="BS9" s="4">
        <v>0</v>
      </c>
      <c r="BT9" s="4">
        <v>6839982</v>
      </c>
      <c r="BU9" s="4">
        <v>2738433</v>
      </c>
      <c r="BV9" s="4">
        <v>1899596</v>
      </c>
      <c r="BW9" s="4">
        <v>2835772</v>
      </c>
      <c r="BX9" s="4">
        <v>1435626</v>
      </c>
      <c r="BY9" s="4">
        <v>897891</v>
      </c>
      <c r="BZ9" s="4">
        <v>673768</v>
      </c>
      <c r="CA9" s="4">
        <v>2025174</v>
      </c>
      <c r="CB9" s="4">
        <v>1241746</v>
      </c>
      <c r="CC9" s="4">
        <v>2801333</v>
      </c>
      <c r="CD9" s="4">
        <v>8649361</v>
      </c>
      <c r="CE9" s="4">
        <v>4577804</v>
      </c>
      <c r="CF9" s="4">
        <v>0</v>
      </c>
      <c r="CG9" s="4">
        <v>12735009</v>
      </c>
      <c r="CH9" s="4">
        <v>3391518</v>
      </c>
      <c r="CI9" s="4">
        <v>2682660</v>
      </c>
      <c r="CJ9" s="4">
        <v>2308786</v>
      </c>
      <c r="CK9" s="4">
        <v>4238719</v>
      </c>
      <c r="CL9" s="4">
        <v>260119</v>
      </c>
      <c r="CM9" s="4">
        <v>6479097</v>
      </c>
      <c r="CN9" s="4">
        <v>4400455</v>
      </c>
      <c r="CO9" s="4">
        <v>7018918</v>
      </c>
      <c r="CP9" s="4">
        <v>0</v>
      </c>
      <c r="CQ9" s="4">
        <v>4504650</v>
      </c>
      <c r="CR9" s="4">
        <v>4098046</v>
      </c>
      <c r="CS9" s="4">
        <v>540534</v>
      </c>
      <c r="CT9" s="4">
        <v>2982552</v>
      </c>
      <c r="CU9" s="4">
        <v>0</v>
      </c>
      <c r="CV9" s="4">
        <v>2393175</v>
      </c>
      <c r="CW9" s="4">
        <v>1833436</v>
      </c>
      <c r="CX9" s="4">
        <v>1908841</v>
      </c>
      <c r="CY9" s="4">
        <v>1886508</v>
      </c>
      <c r="CZ9" s="4">
        <v>3126976</v>
      </c>
      <c r="DA9" s="4">
        <v>2291288</v>
      </c>
      <c r="DB9" s="4">
        <v>0</v>
      </c>
      <c r="DC9" s="4">
        <v>12870451</v>
      </c>
      <c r="DD9" s="4">
        <v>3557759</v>
      </c>
      <c r="DE9" s="4">
        <v>4976893</v>
      </c>
      <c r="DF9" s="4">
        <v>3159388</v>
      </c>
      <c r="DG9" s="4">
        <v>4225645</v>
      </c>
      <c r="DH9" s="4">
        <v>3072796</v>
      </c>
      <c r="DI9" s="4">
        <v>1739889</v>
      </c>
      <c r="DJ9" s="4">
        <v>5553309</v>
      </c>
      <c r="DK9" s="4">
        <v>0</v>
      </c>
      <c r="DL9" s="4">
        <v>8589167</v>
      </c>
      <c r="DM9" s="4">
        <v>4595514</v>
      </c>
      <c r="DN9" s="4">
        <v>6532889</v>
      </c>
      <c r="DO9" s="4">
        <v>6289327</v>
      </c>
      <c r="DP9" s="4">
        <v>3968049</v>
      </c>
      <c r="DQ9" s="4">
        <v>3575514</v>
      </c>
      <c r="DR9" s="3">
        <v>1874153</v>
      </c>
      <c r="DS9" s="3">
        <v>7080185</v>
      </c>
      <c r="DT9" s="3">
        <v>3829470</v>
      </c>
      <c r="DU9" s="3">
        <v>3982600</v>
      </c>
      <c r="DV9" s="3">
        <v>3833755</v>
      </c>
      <c r="DW9" s="3">
        <v>5536743</v>
      </c>
      <c r="DX9" s="3">
        <v>6003292</v>
      </c>
      <c r="DY9" s="3">
        <v>10147560</v>
      </c>
      <c r="DZ9" s="3">
        <v>6240387</v>
      </c>
      <c r="EA9" s="3">
        <v>0</v>
      </c>
      <c r="EB9" s="21">
        <v>10144543</v>
      </c>
      <c r="EC9" s="17">
        <v>5215116</v>
      </c>
      <c r="ED9" s="17">
        <v>4175828</v>
      </c>
      <c r="EE9" s="17">
        <v>2969053</v>
      </c>
      <c r="EF9" s="17">
        <v>2501649</v>
      </c>
      <c r="EG9" s="17">
        <v>5920905</v>
      </c>
      <c r="EH9" s="39">
        <v>0</v>
      </c>
      <c r="EI9" s="39">
        <v>6276795</v>
      </c>
      <c r="EJ9" s="17">
        <v>3804303</v>
      </c>
      <c r="EK9" s="17">
        <v>0</v>
      </c>
      <c r="EL9" s="17">
        <v>10620362</v>
      </c>
      <c r="EM9" s="17">
        <v>4044536</v>
      </c>
      <c r="EN9" s="39">
        <v>3444373</v>
      </c>
      <c r="EO9" s="39">
        <v>1683289</v>
      </c>
    </row>
    <row r="10" spans="1:149" x14ac:dyDescent="0.3">
      <c r="A10" s="6" t="s">
        <v>156</v>
      </c>
      <c r="B10" s="3">
        <v>5118800</v>
      </c>
      <c r="C10" s="3">
        <v>6761637</v>
      </c>
      <c r="D10" s="3">
        <v>4103674</v>
      </c>
      <c r="E10" s="3">
        <v>4352112</v>
      </c>
      <c r="F10" s="3">
        <v>6080504</v>
      </c>
      <c r="G10" s="3">
        <v>8996274</v>
      </c>
      <c r="H10" s="3">
        <v>20674835</v>
      </c>
      <c r="I10" s="3">
        <v>14509999</v>
      </c>
      <c r="J10" s="3">
        <v>25506596</v>
      </c>
      <c r="K10" s="3">
        <v>22729713</v>
      </c>
      <c r="L10" s="3">
        <v>22301887</v>
      </c>
      <c r="M10" s="3">
        <v>7709445</v>
      </c>
      <c r="N10" s="3">
        <v>4281092</v>
      </c>
      <c r="O10" s="3">
        <v>8326160</v>
      </c>
      <c r="P10" s="3">
        <v>3919403</v>
      </c>
      <c r="Q10" s="3">
        <v>5995446</v>
      </c>
      <c r="R10" s="3">
        <v>7996455</v>
      </c>
      <c r="S10" s="3">
        <v>5069551</v>
      </c>
      <c r="T10" s="3">
        <v>27565399</v>
      </c>
      <c r="U10" s="3">
        <v>25638755</v>
      </c>
      <c r="V10" s="3">
        <v>46389956</v>
      </c>
      <c r="W10" s="3">
        <v>26131379</v>
      </c>
      <c r="X10" s="3">
        <v>44455779</v>
      </c>
      <c r="Y10" s="3">
        <v>8729354</v>
      </c>
      <c r="Z10" s="3">
        <v>8561713</v>
      </c>
      <c r="AA10" s="3">
        <v>8049672</v>
      </c>
      <c r="AB10" s="3">
        <v>4407671</v>
      </c>
      <c r="AC10" s="3">
        <v>7425483</v>
      </c>
      <c r="AD10" s="3">
        <v>5034948</v>
      </c>
      <c r="AE10" s="3">
        <v>8096616</v>
      </c>
      <c r="AF10" s="3">
        <v>33372974</v>
      </c>
      <c r="AG10" s="3">
        <v>23321992</v>
      </c>
      <c r="AH10" s="3">
        <v>30779135</v>
      </c>
      <c r="AI10" s="3">
        <v>39291372</v>
      </c>
      <c r="AJ10" s="3">
        <v>26384582</v>
      </c>
      <c r="AK10" s="3">
        <v>15395635</v>
      </c>
      <c r="AL10" s="4">
        <f>SUM(AL11+AL12+AL13+AL14+AL15)</f>
        <v>4061798</v>
      </c>
      <c r="AM10" s="4">
        <f t="shared" ref="AM10:CX10" si="10">SUM(AM11+AM12+AM13+AM14+AM15)</f>
        <v>3274350</v>
      </c>
      <c r="AN10" s="4">
        <f t="shared" si="10"/>
        <v>3607737</v>
      </c>
      <c r="AO10" s="4">
        <f t="shared" si="10"/>
        <v>3840784</v>
      </c>
      <c r="AP10" s="4">
        <f t="shared" si="10"/>
        <v>4208451</v>
      </c>
      <c r="AQ10" s="4">
        <f t="shared" si="10"/>
        <v>4549317</v>
      </c>
      <c r="AR10" s="4">
        <f t="shared" si="10"/>
        <v>12972606</v>
      </c>
      <c r="AS10" s="4">
        <f t="shared" si="10"/>
        <v>25468148</v>
      </c>
      <c r="AT10" s="4">
        <f t="shared" si="10"/>
        <v>60646344</v>
      </c>
      <c r="AU10" s="4">
        <f t="shared" si="10"/>
        <v>15590743</v>
      </c>
      <c r="AV10" s="4">
        <f t="shared" si="10"/>
        <v>29827826</v>
      </c>
      <c r="AW10" s="4">
        <f t="shared" si="10"/>
        <v>10117729</v>
      </c>
      <c r="AX10" s="4">
        <f t="shared" si="10"/>
        <v>5196373</v>
      </c>
      <c r="AY10" s="4">
        <f t="shared" si="10"/>
        <v>5175907</v>
      </c>
      <c r="AZ10" s="4">
        <f t="shared" si="10"/>
        <v>3599608</v>
      </c>
      <c r="BA10" s="4">
        <f t="shared" si="10"/>
        <v>2457768</v>
      </c>
      <c r="BB10" s="4">
        <f t="shared" si="10"/>
        <v>4404846</v>
      </c>
      <c r="BC10" s="4">
        <f t="shared" si="10"/>
        <v>4484513</v>
      </c>
      <c r="BD10" s="4">
        <f t="shared" si="10"/>
        <v>30755229</v>
      </c>
      <c r="BE10" s="4">
        <f t="shared" si="10"/>
        <v>12587240</v>
      </c>
      <c r="BF10" s="4">
        <f t="shared" si="10"/>
        <v>62360989</v>
      </c>
      <c r="BG10" s="4">
        <f t="shared" si="10"/>
        <v>24488555</v>
      </c>
      <c r="BH10" s="4">
        <f t="shared" si="10"/>
        <v>17497882</v>
      </c>
      <c r="BI10" s="4">
        <f t="shared" si="10"/>
        <v>49437905</v>
      </c>
      <c r="BJ10" s="4">
        <f t="shared" si="10"/>
        <v>10334689</v>
      </c>
      <c r="BK10" s="4">
        <f t="shared" si="10"/>
        <v>7048915</v>
      </c>
      <c r="BL10" s="4">
        <f t="shared" si="10"/>
        <v>4773093</v>
      </c>
      <c r="BM10" s="4">
        <f t="shared" si="10"/>
        <v>6151511</v>
      </c>
      <c r="BN10" s="4">
        <f t="shared" si="10"/>
        <v>4601104</v>
      </c>
      <c r="BO10" s="4">
        <f t="shared" si="10"/>
        <v>4465204</v>
      </c>
      <c r="BP10" s="4">
        <f t="shared" si="10"/>
        <v>9899034</v>
      </c>
      <c r="BQ10" s="4">
        <f t="shared" si="10"/>
        <v>22203386</v>
      </c>
      <c r="BR10" s="4">
        <f t="shared" si="10"/>
        <v>62714781</v>
      </c>
      <c r="BS10" s="4">
        <f t="shared" si="10"/>
        <v>15602048</v>
      </c>
      <c r="BT10" s="4">
        <f t="shared" si="10"/>
        <v>19583361</v>
      </c>
      <c r="BU10" s="4">
        <f t="shared" si="10"/>
        <v>24327826</v>
      </c>
      <c r="BV10" s="4">
        <f t="shared" si="10"/>
        <v>4814696</v>
      </c>
      <c r="BW10" s="4">
        <f t="shared" si="10"/>
        <v>4509964</v>
      </c>
      <c r="BX10" s="4">
        <f t="shared" si="10"/>
        <v>3990404</v>
      </c>
      <c r="BY10" s="4">
        <f t="shared" si="10"/>
        <v>4878903</v>
      </c>
      <c r="BZ10" s="4">
        <f t="shared" si="10"/>
        <v>7268876</v>
      </c>
      <c r="CA10" s="4">
        <f t="shared" si="10"/>
        <v>6447087</v>
      </c>
      <c r="CB10" s="4">
        <f t="shared" si="10"/>
        <v>19931476</v>
      </c>
      <c r="CC10" s="4">
        <f t="shared" si="10"/>
        <v>50000871</v>
      </c>
      <c r="CD10" s="4">
        <f t="shared" si="10"/>
        <v>63533932</v>
      </c>
      <c r="CE10" s="4">
        <f t="shared" si="10"/>
        <v>33866994</v>
      </c>
      <c r="CF10" s="4">
        <f t="shared" si="10"/>
        <v>11738185</v>
      </c>
      <c r="CG10" s="4">
        <f t="shared" si="10"/>
        <v>19794756</v>
      </c>
      <c r="CH10" s="4">
        <f t="shared" si="10"/>
        <v>8612128</v>
      </c>
      <c r="CI10" s="4">
        <f t="shared" si="10"/>
        <v>5772413</v>
      </c>
      <c r="CJ10" s="4">
        <f t="shared" si="10"/>
        <v>5398723</v>
      </c>
      <c r="CK10" s="4">
        <f t="shared" si="10"/>
        <v>4419275</v>
      </c>
      <c r="CL10" s="4">
        <f t="shared" si="10"/>
        <v>3792135</v>
      </c>
      <c r="CM10" s="4">
        <f t="shared" si="10"/>
        <v>8120001</v>
      </c>
      <c r="CN10" s="4">
        <f t="shared" si="10"/>
        <v>12015774</v>
      </c>
      <c r="CO10" s="4">
        <f t="shared" si="10"/>
        <v>50010719</v>
      </c>
      <c r="CP10" s="4">
        <f t="shared" si="10"/>
        <v>26549817</v>
      </c>
      <c r="CQ10" s="4">
        <f t="shared" si="10"/>
        <v>7501809</v>
      </c>
      <c r="CR10" s="4">
        <f t="shared" si="10"/>
        <v>6812877</v>
      </c>
      <c r="CS10" s="4">
        <f t="shared" si="10"/>
        <v>13377914</v>
      </c>
      <c r="CT10" s="4">
        <f t="shared" si="10"/>
        <v>5545681</v>
      </c>
      <c r="CU10" s="4">
        <f t="shared" si="10"/>
        <v>2324598</v>
      </c>
      <c r="CV10" s="4">
        <f t="shared" si="10"/>
        <v>7123735</v>
      </c>
      <c r="CW10" s="4">
        <f t="shared" si="10"/>
        <v>4166513</v>
      </c>
      <c r="CX10" s="4">
        <f t="shared" si="10"/>
        <v>3631186</v>
      </c>
      <c r="CY10" s="4">
        <f t="shared" ref="CY10:DZ10" si="11">SUM(CY11+CY12+CY13+CY14+CY15)</f>
        <v>9232742</v>
      </c>
      <c r="CZ10" s="4">
        <f t="shared" si="11"/>
        <v>11282900</v>
      </c>
      <c r="DA10" s="4">
        <f t="shared" si="11"/>
        <v>18464904</v>
      </c>
      <c r="DB10" s="4">
        <f t="shared" si="11"/>
        <v>54266159</v>
      </c>
      <c r="DC10" s="4">
        <f t="shared" si="11"/>
        <v>13288696</v>
      </c>
      <c r="DD10" s="4">
        <f t="shared" si="11"/>
        <v>10720950</v>
      </c>
      <c r="DE10" s="4">
        <f t="shared" si="11"/>
        <v>14844633</v>
      </c>
      <c r="DF10" s="4">
        <f t="shared" si="11"/>
        <v>5959810</v>
      </c>
      <c r="DG10" s="4">
        <f t="shared" si="11"/>
        <v>6472089</v>
      </c>
      <c r="DH10" s="4">
        <f t="shared" si="11"/>
        <v>9887467</v>
      </c>
      <c r="DI10" s="4">
        <f t="shared" si="11"/>
        <v>6003217</v>
      </c>
      <c r="DJ10" s="4">
        <f t="shared" si="11"/>
        <v>7680606</v>
      </c>
      <c r="DK10" s="4">
        <f t="shared" si="11"/>
        <v>12651925</v>
      </c>
      <c r="DL10" s="4">
        <f t="shared" si="11"/>
        <v>9235912</v>
      </c>
      <c r="DM10" s="4">
        <f t="shared" si="11"/>
        <v>24923369</v>
      </c>
      <c r="DN10" s="4">
        <f t="shared" si="11"/>
        <v>43244201</v>
      </c>
      <c r="DO10" s="4">
        <f t="shared" si="11"/>
        <v>28340128</v>
      </c>
      <c r="DP10" s="4">
        <f t="shared" si="11"/>
        <v>7533895</v>
      </c>
      <c r="DQ10" s="4">
        <f t="shared" si="11"/>
        <v>13754442</v>
      </c>
      <c r="DR10" s="4">
        <f t="shared" si="11"/>
        <v>4561272</v>
      </c>
      <c r="DS10" s="4">
        <f t="shared" si="11"/>
        <v>6250806</v>
      </c>
      <c r="DT10" s="4">
        <f t="shared" si="11"/>
        <v>4245871</v>
      </c>
      <c r="DU10" s="4">
        <f t="shared" si="11"/>
        <v>5644100</v>
      </c>
      <c r="DV10" s="4">
        <f t="shared" si="11"/>
        <v>4624061</v>
      </c>
      <c r="DW10" s="4">
        <f t="shared" si="11"/>
        <v>12111258</v>
      </c>
      <c r="DX10" s="4">
        <f t="shared" si="11"/>
        <v>7499973</v>
      </c>
      <c r="DY10" s="4">
        <f t="shared" si="11"/>
        <v>21857007</v>
      </c>
      <c r="DZ10" s="4">
        <f t="shared" si="11"/>
        <v>62438746</v>
      </c>
      <c r="EA10" s="3">
        <f>SUM(EA11+EA12+EA13+EA14+EA15)</f>
        <v>34096088</v>
      </c>
      <c r="EB10" s="21">
        <v>29323267</v>
      </c>
      <c r="EC10" s="17">
        <f t="shared" ref="EC10:ES10" si="12">SUM(EC11+EC12+EC13+EC14+EC15)</f>
        <v>11312903</v>
      </c>
      <c r="ED10" s="17">
        <f t="shared" si="12"/>
        <v>4819795</v>
      </c>
      <c r="EE10" s="17">
        <f t="shared" si="12"/>
        <v>5660759</v>
      </c>
      <c r="EF10" s="17">
        <f t="shared" si="12"/>
        <v>8312070</v>
      </c>
      <c r="EG10" s="17">
        <f t="shared" si="12"/>
        <v>14533081</v>
      </c>
      <c r="EH10" s="39">
        <f t="shared" si="12"/>
        <v>7707377</v>
      </c>
      <c r="EI10" s="39">
        <f t="shared" si="12"/>
        <v>6675850</v>
      </c>
      <c r="EJ10" s="17">
        <f t="shared" si="12"/>
        <v>15683641</v>
      </c>
      <c r="EK10" s="17">
        <f t="shared" si="12"/>
        <v>29621634</v>
      </c>
      <c r="EL10" s="17">
        <f t="shared" si="12"/>
        <v>80372877</v>
      </c>
      <c r="EM10" s="17">
        <f t="shared" si="12"/>
        <v>70748060</v>
      </c>
      <c r="EN10" s="39">
        <f t="shared" si="12"/>
        <v>21334391</v>
      </c>
      <c r="EO10" s="39">
        <f t="shared" si="12"/>
        <v>15835631</v>
      </c>
      <c r="EP10" s="32">
        <f t="shared" si="12"/>
        <v>0</v>
      </c>
      <c r="EQ10" s="32">
        <f t="shared" si="12"/>
        <v>0</v>
      </c>
      <c r="ER10" s="32">
        <f t="shared" si="12"/>
        <v>0</v>
      </c>
      <c r="ES10" s="32">
        <f t="shared" si="12"/>
        <v>0</v>
      </c>
    </row>
    <row r="11" spans="1:149" x14ac:dyDescent="0.3">
      <c r="A11" s="7" t="s">
        <v>157</v>
      </c>
      <c r="B11" s="3">
        <v>1515681</v>
      </c>
      <c r="C11" s="3">
        <v>1759851</v>
      </c>
      <c r="D11" s="3">
        <v>1785294</v>
      </c>
      <c r="E11" s="3">
        <v>1857701</v>
      </c>
      <c r="F11" s="3">
        <v>1975073</v>
      </c>
      <c r="G11" s="3">
        <v>1746171</v>
      </c>
      <c r="H11" s="3">
        <v>2283773</v>
      </c>
      <c r="I11" s="3">
        <v>1674469</v>
      </c>
      <c r="J11" s="3">
        <v>3277946</v>
      </c>
      <c r="K11" s="3">
        <v>2830651</v>
      </c>
      <c r="L11" s="3">
        <v>2907279</v>
      </c>
      <c r="M11" s="3">
        <v>3070651</v>
      </c>
      <c r="N11" s="3">
        <v>1521571</v>
      </c>
      <c r="O11" s="3">
        <v>1687683</v>
      </c>
      <c r="P11" s="3">
        <v>1867569</v>
      </c>
      <c r="Q11" s="3">
        <v>2032513</v>
      </c>
      <c r="R11" s="3">
        <v>1735923</v>
      </c>
      <c r="S11" s="3">
        <v>1757995</v>
      </c>
      <c r="T11" s="3">
        <v>2277827</v>
      </c>
      <c r="U11" s="3">
        <v>1887621</v>
      </c>
      <c r="V11" s="3">
        <v>4522026</v>
      </c>
      <c r="W11" s="3">
        <v>2655252</v>
      </c>
      <c r="X11" s="3">
        <v>2541476</v>
      </c>
      <c r="Y11" s="3">
        <v>3557364</v>
      </c>
      <c r="Z11" s="3">
        <v>1508174</v>
      </c>
      <c r="AA11" s="3">
        <v>1609914</v>
      </c>
      <c r="AB11" s="3">
        <v>1765941</v>
      </c>
      <c r="AC11" s="3">
        <v>1912910</v>
      </c>
      <c r="AD11" s="3">
        <v>1691719</v>
      </c>
      <c r="AE11" s="3">
        <v>2210862</v>
      </c>
      <c r="AF11" s="3">
        <v>2108425</v>
      </c>
      <c r="AG11" s="3">
        <v>1736047</v>
      </c>
      <c r="AH11" s="3">
        <v>4207045</v>
      </c>
      <c r="AI11" s="3">
        <v>2283765</v>
      </c>
      <c r="AJ11" s="3">
        <v>2612426</v>
      </c>
      <c r="AK11" s="3">
        <v>4537185</v>
      </c>
      <c r="AL11" s="4">
        <v>1408939</v>
      </c>
      <c r="AM11" s="4">
        <v>1408939</v>
      </c>
      <c r="AN11" s="4">
        <v>1665883</v>
      </c>
      <c r="AO11" s="4">
        <v>1755090</v>
      </c>
      <c r="AP11" s="4">
        <v>1520726</v>
      </c>
      <c r="AQ11" s="4">
        <v>1981021</v>
      </c>
      <c r="AR11" s="4">
        <v>1834707</v>
      </c>
      <c r="AS11" s="4">
        <v>1975055</v>
      </c>
      <c r="AT11" s="4">
        <v>4843046</v>
      </c>
      <c r="AU11" s="4">
        <v>2498866</v>
      </c>
      <c r="AV11" s="4">
        <v>2587007</v>
      </c>
      <c r="AW11" s="4">
        <v>5305422</v>
      </c>
      <c r="AX11" s="4">
        <v>1065934</v>
      </c>
      <c r="AY11" s="4">
        <v>1387774</v>
      </c>
      <c r="AZ11" s="4">
        <v>1476628</v>
      </c>
      <c r="BA11" s="4">
        <v>992333</v>
      </c>
      <c r="BB11" s="4">
        <v>1673314</v>
      </c>
      <c r="BC11" s="4">
        <v>1841403</v>
      </c>
      <c r="BD11" s="4">
        <v>1762025</v>
      </c>
      <c r="BE11" s="4">
        <v>1459505</v>
      </c>
      <c r="BF11" s="4">
        <v>4854912</v>
      </c>
      <c r="BG11" s="4">
        <v>2977873</v>
      </c>
      <c r="BH11" s="4">
        <v>3077277</v>
      </c>
      <c r="BI11" s="4">
        <v>7180725</v>
      </c>
      <c r="BJ11" s="4">
        <v>1863371</v>
      </c>
      <c r="BK11" s="4">
        <v>2240251</v>
      </c>
      <c r="BL11" s="4">
        <v>2204029</v>
      </c>
      <c r="BM11" s="4">
        <v>4012004</v>
      </c>
      <c r="BN11" s="4">
        <v>2492041</v>
      </c>
      <c r="BO11" s="4">
        <v>2289186</v>
      </c>
      <c r="BP11" s="4">
        <v>2354502</v>
      </c>
      <c r="BQ11" s="4">
        <v>2117779</v>
      </c>
      <c r="BR11" s="4">
        <v>4632070</v>
      </c>
      <c r="BS11" s="4">
        <v>2767207</v>
      </c>
      <c r="BT11" s="4">
        <v>3198256</v>
      </c>
      <c r="BU11" s="4">
        <v>6449359</v>
      </c>
      <c r="BV11" s="4">
        <v>2070596</v>
      </c>
      <c r="BW11" s="4">
        <v>2330365</v>
      </c>
      <c r="BX11" s="4">
        <v>2208344</v>
      </c>
      <c r="BY11" s="4">
        <v>2408935</v>
      </c>
      <c r="BZ11" s="4">
        <v>2455775</v>
      </c>
      <c r="CA11" s="4">
        <v>2337197</v>
      </c>
      <c r="CB11" s="4">
        <v>2677972</v>
      </c>
      <c r="CC11" s="4">
        <v>4298227</v>
      </c>
      <c r="CD11" s="4">
        <v>5405903</v>
      </c>
      <c r="CE11" s="4">
        <v>2777658</v>
      </c>
      <c r="CF11" s="4">
        <v>3293949</v>
      </c>
      <c r="CG11" s="4">
        <v>3114889</v>
      </c>
      <c r="CH11" s="4">
        <v>2254045</v>
      </c>
      <c r="CI11" s="4">
        <v>2037655</v>
      </c>
      <c r="CJ11" s="4">
        <v>1960930</v>
      </c>
      <c r="CK11" s="4">
        <v>2846792</v>
      </c>
      <c r="CL11" s="4">
        <v>2549795</v>
      </c>
      <c r="CM11" s="4">
        <v>2527059</v>
      </c>
      <c r="CN11" s="4">
        <v>2763446</v>
      </c>
      <c r="CO11" s="4">
        <v>2283493</v>
      </c>
      <c r="CP11" s="4">
        <v>2015250</v>
      </c>
      <c r="CQ11" s="4">
        <v>2309284</v>
      </c>
      <c r="CR11" s="4">
        <v>2395095</v>
      </c>
      <c r="CS11" s="4">
        <v>4897039</v>
      </c>
      <c r="CT11" s="4">
        <v>2326217</v>
      </c>
      <c r="CU11" s="4">
        <v>1202583</v>
      </c>
      <c r="CV11" s="4">
        <v>2605275</v>
      </c>
      <c r="CW11" s="4">
        <v>1938017</v>
      </c>
      <c r="CX11" s="4">
        <v>2123279</v>
      </c>
      <c r="CY11" s="4">
        <v>2961537</v>
      </c>
      <c r="CZ11" s="4">
        <v>2233036</v>
      </c>
      <c r="DA11" s="4">
        <v>3985661</v>
      </c>
      <c r="DB11" s="4">
        <v>4377911</v>
      </c>
      <c r="DC11" s="4">
        <v>3221106</v>
      </c>
      <c r="DD11" s="4">
        <v>2859712</v>
      </c>
      <c r="DE11" s="4">
        <v>2519155</v>
      </c>
      <c r="DF11" s="4">
        <v>1766812</v>
      </c>
      <c r="DG11" s="4">
        <v>1671920</v>
      </c>
      <c r="DH11" s="4">
        <v>1366107</v>
      </c>
      <c r="DI11" s="4">
        <v>0</v>
      </c>
      <c r="DJ11" s="4">
        <v>5090734</v>
      </c>
      <c r="DK11" s="4">
        <v>4293025</v>
      </c>
      <c r="DL11" s="4">
        <v>2491494</v>
      </c>
      <c r="DM11" s="4">
        <v>2408383</v>
      </c>
      <c r="DN11" s="4">
        <v>5576317</v>
      </c>
      <c r="DO11" s="4">
        <v>3138431</v>
      </c>
      <c r="DP11" s="4">
        <v>3389437</v>
      </c>
      <c r="DQ11" s="4">
        <v>2469687</v>
      </c>
      <c r="DR11" s="3">
        <v>2105889</v>
      </c>
      <c r="DS11" s="3">
        <v>2340193</v>
      </c>
      <c r="DT11" s="3">
        <v>2511947</v>
      </c>
      <c r="DU11" s="3">
        <v>2455752</v>
      </c>
      <c r="DV11" s="3">
        <v>2306620</v>
      </c>
      <c r="DW11" s="3">
        <v>2438782</v>
      </c>
      <c r="DX11" s="3">
        <v>2765196</v>
      </c>
      <c r="DY11" s="3">
        <v>2501372</v>
      </c>
      <c r="DZ11" s="3">
        <v>6243198</v>
      </c>
      <c r="EA11" s="3">
        <v>2687707</v>
      </c>
      <c r="EB11" s="21">
        <v>3577032</v>
      </c>
      <c r="EC11" s="17">
        <v>2771702</v>
      </c>
      <c r="ED11" s="17">
        <v>2178300</v>
      </c>
      <c r="EE11" s="17">
        <v>2407380</v>
      </c>
      <c r="EF11" s="17">
        <v>2767513</v>
      </c>
      <c r="EG11" s="17">
        <v>2946322</v>
      </c>
      <c r="EH11" s="39">
        <v>2640945</v>
      </c>
      <c r="EI11" s="39">
        <v>2453944</v>
      </c>
      <c r="EJ11" s="17">
        <v>2938769</v>
      </c>
      <c r="EK11" s="17">
        <v>2535160</v>
      </c>
      <c r="EL11" s="17">
        <v>5748078</v>
      </c>
      <c r="EM11" s="17">
        <v>2208424</v>
      </c>
      <c r="EN11" s="39">
        <v>3540086</v>
      </c>
      <c r="EO11" s="39">
        <v>2330257</v>
      </c>
    </row>
    <row r="12" spans="1:149" x14ac:dyDescent="0.3">
      <c r="A12" s="7" t="s">
        <v>158</v>
      </c>
      <c r="B12" s="3">
        <v>539408</v>
      </c>
      <c r="C12" s="3">
        <v>511453</v>
      </c>
      <c r="D12" s="3">
        <v>536370</v>
      </c>
      <c r="E12" s="3">
        <v>658206</v>
      </c>
      <c r="F12" s="3">
        <v>850292</v>
      </c>
      <c r="G12" s="3">
        <v>1678398</v>
      </c>
      <c r="H12" s="3">
        <v>5054659</v>
      </c>
      <c r="I12" s="3">
        <v>3795747</v>
      </c>
      <c r="J12" s="3">
        <v>4462929</v>
      </c>
      <c r="K12" s="3">
        <v>2236665</v>
      </c>
      <c r="L12" s="3">
        <v>720117</v>
      </c>
      <c r="M12" s="3">
        <v>666794</v>
      </c>
      <c r="N12" s="3">
        <v>724292</v>
      </c>
      <c r="O12" s="3">
        <v>535321</v>
      </c>
      <c r="P12" s="3">
        <v>760659</v>
      </c>
      <c r="Q12" s="3">
        <v>717389</v>
      </c>
      <c r="R12" s="3">
        <v>997734</v>
      </c>
      <c r="S12" s="3">
        <v>1554291</v>
      </c>
      <c r="T12" s="3">
        <v>5625092</v>
      </c>
      <c r="U12" s="3">
        <v>3194741</v>
      </c>
      <c r="V12" s="3">
        <v>4920485</v>
      </c>
      <c r="W12" s="3">
        <v>1438983</v>
      </c>
      <c r="X12" s="3">
        <v>737922</v>
      </c>
      <c r="Y12" s="3">
        <v>574599</v>
      </c>
      <c r="Z12" s="3">
        <v>732443</v>
      </c>
      <c r="AA12" s="3">
        <v>441119</v>
      </c>
      <c r="AB12" s="3">
        <v>759491</v>
      </c>
      <c r="AC12" s="3">
        <v>658895</v>
      </c>
      <c r="AD12" s="3">
        <v>837179</v>
      </c>
      <c r="AE12" s="3">
        <v>1673949</v>
      </c>
      <c r="AF12" s="3">
        <v>4978805</v>
      </c>
      <c r="AG12" s="3">
        <v>3917778</v>
      </c>
      <c r="AH12" s="3">
        <v>4419943</v>
      </c>
      <c r="AI12" s="3">
        <v>1407667</v>
      </c>
      <c r="AJ12" s="3">
        <v>857561</v>
      </c>
      <c r="AK12" s="3">
        <v>662136</v>
      </c>
      <c r="AL12" s="4">
        <v>599054</v>
      </c>
      <c r="AM12" s="4">
        <v>599054</v>
      </c>
      <c r="AN12" s="4">
        <v>686494</v>
      </c>
      <c r="AO12" s="4">
        <v>658824</v>
      </c>
      <c r="AP12" s="4">
        <v>1308275</v>
      </c>
      <c r="AQ12" s="4">
        <v>1970490</v>
      </c>
      <c r="AR12" s="4">
        <v>2798557</v>
      </c>
      <c r="AS12" s="4">
        <v>4451201</v>
      </c>
      <c r="AT12" s="4">
        <v>5371635</v>
      </c>
      <c r="AU12" s="4">
        <v>1602748</v>
      </c>
      <c r="AV12" s="4">
        <v>806601</v>
      </c>
      <c r="AW12" s="4">
        <v>707448</v>
      </c>
      <c r="AX12" s="4">
        <v>606380</v>
      </c>
      <c r="AY12" s="4">
        <v>566579</v>
      </c>
      <c r="AZ12" s="4">
        <v>645448</v>
      </c>
      <c r="BA12" s="4">
        <v>556922</v>
      </c>
      <c r="BB12" s="4">
        <v>808395</v>
      </c>
      <c r="BC12" s="4">
        <v>1429827</v>
      </c>
      <c r="BD12" s="4">
        <v>4092071</v>
      </c>
      <c r="BE12" s="4">
        <v>2992296</v>
      </c>
      <c r="BF12" s="4">
        <v>4392821</v>
      </c>
      <c r="BG12" s="4">
        <v>3471173</v>
      </c>
      <c r="BH12" s="4">
        <v>1273603</v>
      </c>
      <c r="BI12" s="4">
        <v>680704</v>
      </c>
      <c r="BJ12" s="4">
        <v>639206</v>
      </c>
      <c r="BK12" s="4">
        <v>598986</v>
      </c>
      <c r="BL12" s="4">
        <v>484429</v>
      </c>
      <c r="BM12" s="4">
        <v>731052</v>
      </c>
      <c r="BN12" s="4">
        <v>1089861</v>
      </c>
      <c r="BO12" s="4">
        <v>1162722</v>
      </c>
      <c r="BP12" s="4">
        <v>5242519</v>
      </c>
      <c r="BQ12" s="4">
        <v>4055526</v>
      </c>
      <c r="BR12" s="4">
        <v>3522696</v>
      </c>
      <c r="BS12" s="4">
        <v>1497488</v>
      </c>
      <c r="BT12" s="4">
        <v>650459</v>
      </c>
      <c r="BU12" s="4">
        <v>1367022</v>
      </c>
      <c r="BV12" s="4">
        <v>697393</v>
      </c>
      <c r="BW12" s="4">
        <v>573712</v>
      </c>
      <c r="BX12" s="4">
        <v>585312</v>
      </c>
      <c r="BY12" s="4">
        <v>776718</v>
      </c>
      <c r="BZ12" s="4">
        <v>1001171</v>
      </c>
      <c r="CA12" s="4">
        <v>1722371</v>
      </c>
      <c r="CB12" s="4">
        <v>4280598</v>
      </c>
      <c r="CC12" s="4">
        <v>3631854</v>
      </c>
      <c r="CD12" s="4">
        <v>4206530</v>
      </c>
      <c r="CE12" s="4">
        <v>1418197</v>
      </c>
      <c r="CF12" s="4">
        <v>877057</v>
      </c>
      <c r="CG12" s="4">
        <v>524143</v>
      </c>
      <c r="CH12" s="4">
        <v>788800</v>
      </c>
      <c r="CI12" s="4">
        <v>670919</v>
      </c>
      <c r="CJ12" s="4">
        <v>484992</v>
      </c>
      <c r="CK12" s="4">
        <v>541953</v>
      </c>
      <c r="CL12" s="4">
        <v>884396</v>
      </c>
      <c r="CM12" s="4">
        <v>1488712</v>
      </c>
      <c r="CN12" s="4">
        <v>3993125</v>
      </c>
      <c r="CO12" s="4">
        <v>3442058</v>
      </c>
      <c r="CP12" s="4">
        <v>2222267</v>
      </c>
      <c r="CQ12" s="4">
        <v>144870</v>
      </c>
      <c r="CR12" s="4">
        <v>1519361</v>
      </c>
      <c r="CS12" s="4">
        <v>600260</v>
      </c>
      <c r="CT12" s="4">
        <v>1124932</v>
      </c>
      <c r="CU12" s="4">
        <v>262475</v>
      </c>
      <c r="CV12" s="4">
        <v>1087700</v>
      </c>
      <c r="CW12" s="4">
        <v>666056</v>
      </c>
      <c r="CX12" s="4">
        <v>1081655</v>
      </c>
      <c r="CY12" s="4">
        <v>1731348</v>
      </c>
      <c r="CZ12" s="4">
        <v>3027234</v>
      </c>
      <c r="DA12" s="4">
        <v>3748610</v>
      </c>
      <c r="DB12" s="4">
        <v>4380726</v>
      </c>
      <c r="DC12" s="4">
        <v>2273639</v>
      </c>
      <c r="DD12" s="4">
        <v>1544023</v>
      </c>
      <c r="DE12" s="4">
        <v>752992</v>
      </c>
      <c r="DF12" s="4">
        <v>622958</v>
      </c>
      <c r="DG12" s="4">
        <v>617361</v>
      </c>
      <c r="DH12" s="4">
        <v>569317</v>
      </c>
      <c r="DI12" s="4">
        <v>434217</v>
      </c>
      <c r="DJ12" s="4">
        <v>1388901</v>
      </c>
      <c r="DK12" s="4">
        <v>1595175</v>
      </c>
      <c r="DL12" s="4">
        <v>2796944</v>
      </c>
      <c r="DM12" s="4">
        <v>3813268</v>
      </c>
      <c r="DN12" s="4">
        <v>5072310</v>
      </c>
      <c r="DO12" s="4">
        <v>1385113</v>
      </c>
      <c r="DP12" s="4">
        <v>937782</v>
      </c>
      <c r="DQ12" s="4">
        <v>607061</v>
      </c>
      <c r="DR12" s="3">
        <v>584416</v>
      </c>
      <c r="DS12" s="3">
        <v>750058</v>
      </c>
      <c r="DT12" s="3">
        <v>621311</v>
      </c>
      <c r="DU12" s="3">
        <v>750738</v>
      </c>
      <c r="DV12" s="3">
        <v>983877</v>
      </c>
      <c r="DW12" s="3">
        <v>1424489</v>
      </c>
      <c r="DX12" s="3">
        <v>3104329</v>
      </c>
      <c r="DY12" s="3">
        <v>4001970</v>
      </c>
      <c r="DZ12" s="3">
        <v>5237920</v>
      </c>
      <c r="EA12" s="3">
        <v>1199033</v>
      </c>
      <c r="EB12" s="21">
        <v>878297</v>
      </c>
      <c r="EC12" s="17">
        <v>568435</v>
      </c>
      <c r="ED12" s="17">
        <v>688150</v>
      </c>
      <c r="EE12" s="17">
        <v>505502</v>
      </c>
      <c r="EF12" s="17">
        <v>509600</v>
      </c>
      <c r="EG12" s="17">
        <v>633920</v>
      </c>
      <c r="EH12" s="39">
        <v>1061401</v>
      </c>
      <c r="EI12" s="39">
        <v>1391782</v>
      </c>
      <c r="EJ12" s="17">
        <v>2961805</v>
      </c>
      <c r="EK12" s="17">
        <v>4390824</v>
      </c>
      <c r="EL12" s="17">
        <v>3476770</v>
      </c>
      <c r="EM12" s="17">
        <v>1704371</v>
      </c>
      <c r="EN12" s="39">
        <v>1694017</v>
      </c>
      <c r="EO12" s="39">
        <v>589041</v>
      </c>
    </row>
    <row r="13" spans="1:149" x14ac:dyDescent="0.3">
      <c r="A13" s="7" t="s">
        <v>159</v>
      </c>
      <c r="B13" s="3">
        <v>2901081</v>
      </c>
      <c r="C13" s="3">
        <v>4378793</v>
      </c>
      <c r="D13" s="3">
        <v>1668251</v>
      </c>
      <c r="E13" s="3">
        <v>1809849</v>
      </c>
      <c r="F13" s="3">
        <v>3144447</v>
      </c>
      <c r="G13" s="3">
        <v>5456040</v>
      </c>
      <c r="H13" s="3">
        <v>6965947</v>
      </c>
      <c r="I13" s="3">
        <v>9929707</v>
      </c>
      <c r="J13" s="3">
        <v>17428532</v>
      </c>
      <c r="K13" s="3">
        <v>17495523</v>
      </c>
      <c r="L13" s="3">
        <v>18518986</v>
      </c>
      <c r="M13" s="3">
        <v>3773738</v>
      </c>
      <c r="N13" s="3">
        <v>1890358</v>
      </c>
      <c r="O13" s="3">
        <v>5955388</v>
      </c>
      <c r="P13" s="3">
        <v>1064607</v>
      </c>
      <c r="Q13" s="3">
        <v>3143144</v>
      </c>
      <c r="R13" s="3">
        <v>5110362</v>
      </c>
      <c r="S13" s="3">
        <v>1609986</v>
      </c>
      <c r="T13" s="3">
        <v>9223691</v>
      </c>
      <c r="U13" s="3">
        <v>12964089</v>
      </c>
      <c r="V13" s="3">
        <v>35049336</v>
      </c>
      <c r="W13" s="3">
        <v>21804789</v>
      </c>
      <c r="X13" s="3">
        <v>37094382</v>
      </c>
      <c r="Y13" s="3">
        <v>4264945</v>
      </c>
      <c r="Z13" s="3">
        <v>6170184</v>
      </c>
      <c r="AA13" s="3">
        <v>5941873</v>
      </c>
      <c r="AB13" s="3">
        <v>1749781</v>
      </c>
      <c r="AC13" s="3">
        <v>4770993</v>
      </c>
      <c r="AD13" s="3">
        <v>2463119</v>
      </c>
      <c r="AE13" s="3">
        <v>3946316</v>
      </c>
      <c r="AF13" s="3">
        <v>5443597</v>
      </c>
      <c r="AG13" s="3">
        <v>17481620</v>
      </c>
      <c r="AH13" s="3">
        <v>18667700</v>
      </c>
      <c r="AI13" s="3">
        <v>34877588</v>
      </c>
      <c r="AJ13" s="3">
        <v>22602649</v>
      </c>
      <c r="AK13" s="3">
        <v>18434835</v>
      </c>
      <c r="AL13" s="4">
        <v>1844908</v>
      </c>
      <c r="AM13" s="4">
        <v>1057460</v>
      </c>
      <c r="AN13" s="4">
        <v>1103226</v>
      </c>
      <c r="AO13" s="4">
        <v>1340335</v>
      </c>
      <c r="AP13" s="4">
        <v>1299140</v>
      </c>
      <c r="AQ13" s="4">
        <v>419590</v>
      </c>
      <c r="AR13" s="4">
        <v>8203276</v>
      </c>
      <c r="AS13" s="4">
        <v>5278884</v>
      </c>
      <c r="AT13" s="4">
        <v>48139362</v>
      </c>
      <c r="AU13" s="4">
        <v>11292895</v>
      </c>
      <c r="AV13" s="4">
        <v>26215809</v>
      </c>
      <c r="AW13" s="4">
        <v>3847274</v>
      </c>
      <c r="AX13" s="4">
        <v>3213000</v>
      </c>
      <c r="AY13" s="4">
        <v>2829384</v>
      </c>
      <c r="AZ13" s="4">
        <v>1348854</v>
      </c>
      <c r="BA13" s="4">
        <v>844196</v>
      </c>
      <c r="BB13" s="4">
        <v>1147624</v>
      </c>
      <c r="BC13" s="4">
        <v>1018806</v>
      </c>
      <c r="BD13" s="4">
        <v>7479380</v>
      </c>
      <c r="BE13" s="4">
        <v>7134257</v>
      </c>
      <c r="BF13" s="4">
        <v>52772209</v>
      </c>
      <c r="BG13" s="4">
        <v>17801484</v>
      </c>
      <c r="BH13" s="4">
        <v>12906442</v>
      </c>
      <c r="BI13" s="4">
        <v>41196360</v>
      </c>
      <c r="BJ13" s="4">
        <v>7622657</v>
      </c>
      <c r="BK13" s="4">
        <v>4144977</v>
      </c>
      <c r="BL13" s="4">
        <v>1868760</v>
      </c>
      <c r="BM13" s="4">
        <v>1228213</v>
      </c>
      <c r="BN13" s="4">
        <v>915690</v>
      </c>
      <c r="BO13" s="4">
        <v>640365</v>
      </c>
      <c r="BP13" s="4">
        <v>2024133</v>
      </c>
      <c r="BQ13" s="4">
        <v>15741218</v>
      </c>
      <c r="BR13" s="4">
        <v>36294962</v>
      </c>
      <c r="BS13" s="4">
        <v>10995937</v>
      </c>
      <c r="BT13" s="4">
        <v>15619494</v>
      </c>
      <c r="BU13" s="4">
        <v>16282709</v>
      </c>
      <c r="BV13" s="4">
        <v>1757368</v>
      </c>
      <c r="BW13" s="4">
        <v>1506331</v>
      </c>
      <c r="BX13" s="4">
        <v>1147354</v>
      </c>
      <c r="BY13" s="4">
        <v>1611651</v>
      </c>
      <c r="BZ13" s="4">
        <v>3748862</v>
      </c>
      <c r="CA13" s="4">
        <v>2311651</v>
      </c>
      <c r="CB13" s="4">
        <v>12869945</v>
      </c>
      <c r="CC13" s="4">
        <v>21598287</v>
      </c>
      <c r="CD13" s="4">
        <v>48578182</v>
      </c>
      <c r="CE13" s="4">
        <v>27269010</v>
      </c>
      <c r="CF13" s="4">
        <v>7320118</v>
      </c>
      <c r="CG13" s="4">
        <v>15524303</v>
      </c>
      <c r="CH13" s="4">
        <v>5498329</v>
      </c>
      <c r="CI13" s="4">
        <v>2916873</v>
      </c>
      <c r="CJ13" s="4">
        <v>2841548</v>
      </c>
      <c r="CK13" s="4">
        <v>968774</v>
      </c>
      <c r="CL13" s="4">
        <v>172163</v>
      </c>
      <c r="CM13" s="4">
        <v>3935780</v>
      </c>
      <c r="CN13" s="4">
        <v>5097431</v>
      </c>
      <c r="CO13" s="4">
        <v>29646873</v>
      </c>
      <c r="CP13" s="4">
        <v>36556580</v>
      </c>
      <c r="CQ13" s="4">
        <v>5039359</v>
      </c>
      <c r="CR13" s="4">
        <v>2661967</v>
      </c>
      <c r="CS13" s="4">
        <v>7671854</v>
      </c>
      <c r="CT13" s="4">
        <v>1914108</v>
      </c>
      <c r="CU13" s="4">
        <v>815240</v>
      </c>
      <c r="CV13" s="4">
        <v>3377303</v>
      </c>
      <c r="CW13" s="4">
        <v>1518588</v>
      </c>
      <c r="CX13" s="4">
        <v>337303</v>
      </c>
      <c r="CY13" s="4">
        <v>4402025</v>
      </c>
      <c r="CZ13" s="4">
        <v>5899046</v>
      </c>
      <c r="DA13" s="4">
        <v>10633709</v>
      </c>
      <c r="DB13" s="4">
        <v>45090024</v>
      </c>
      <c r="DC13" s="4">
        <v>6983219</v>
      </c>
      <c r="DD13" s="4">
        <v>5815460</v>
      </c>
      <c r="DE13" s="4">
        <v>10681809</v>
      </c>
      <c r="DF13" s="4">
        <v>2997068</v>
      </c>
      <c r="DG13" s="4">
        <v>3770788</v>
      </c>
      <c r="DH13" s="4">
        <v>7836009</v>
      </c>
      <c r="DI13" s="4">
        <v>5446638</v>
      </c>
      <c r="DJ13" s="4">
        <v>881556</v>
      </c>
      <c r="DK13" s="4">
        <v>6284877</v>
      </c>
      <c r="DL13" s="4">
        <v>3501757</v>
      </c>
      <c r="DM13" s="4">
        <v>18333329</v>
      </c>
      <c r="DN13" s="4">
        <v>31921501</v>
      </c>
      <c r="DO13" s="4">
        <v>23100385</v>
      </c>
      <c r="DP13" s="4">
        <v>2584215</v>
      </c>
      <c r="DQ13" s="4">
        <v>10177408</v>
      </c>
      <c r="DR13" s="3">
        <v>1467002</v>
      </c>
      <c r="DS13" s="3">
        <v>2961167</v>
      </c>
      <c r="DT13" s="3">
        <v>1014699</v>
      </c>
      <c r="DU13" s="3">
        <v>2271555</v>
      </c>
      <c r="DV13" s="3">
        <v>1104859</v>
      </c>
      <c r="DW13" s="3">
        <v>7792140</v>
      </c>
      <c r="DX13" s="3">
        <v>1066062</v>
      </c>
      <c r="DY13" s="3">
        <v>15100933</v>
      </c>
      <c r="DZ13" s="3">
        <v>50526313</v>
      </c>
      <c r="EA13" s="3">
        <v>29793309</v>
      </c>
      <c r="EB13" s="21">
        <v>24562426</v>
      </c>
      <c r="EC13" s="17">
        <v>7646020</v>
      </c>
      <c r="ED13" s="17">
        <v>1633734</v>
      </c>
      <c r="EE13" s="17">
        <v>2522242</v>
      </c>
      <c r="EF13" s="17">
        <v>4733222</v>
      </c>
      <c r="EG13" s="17">
        <v>10677301</v>
      </c>
      <c r="EH13" s="39">
        <v>3599664</v>
      </c>
      <c r="EI13" s="39">
        <v>1951442</v>
      </c>
      <c r="EJ13" s="17">
        <v>8687788</v>
      </c>
      <c r="EK13" s="17">
        <v>22117565</v>
      </c>
      <c r="EL13" s="17">
        <v>70377378</v>
      </c>
      <c r="EM13" s="17">
        <v>65777975</v>
      </c>
      <c r="EN13" s="39">
        <v>15316738</v>
      </c>
      <c r="EO13" s="39">
        <v>12326225</v>
      </c>
    </row>
    <row r="14" spans="1:149" x14ac:dyDescent="0.3">
      <c r="A14" s="7" t="s">
        <v>160</v>
      </c>
      <c r="B14" s="3">
        <v>162630</v>
      </c>
      <c r="C14" s="3">
        <v>106740</v>
      </c>
      <c r="D14" s="3">
        <v>113758</v>
      </c>
      <c r="E14" s="3">
        <v>26356</v>
      </c>
      <c r="F14" s="3">
        <v>110692</v>
      </c>
      <c r="G14" s="3">
        <v>115665</v>
      </c>
      <c r="H14" s="3">
        <v>115406</v>
      </c>
      <c r="I14" s="3">
        <v>54727</v>
      </c>
      <c r="J14" s="3">
        <v>233590</v>
      </c>
      <c r="K14" s="3">
        <v>107474</v>
      </c>
      <c r="L14" s="3">
        <v>96105</v>
      </c>
      <c r="M14" s="3">
        <v>198262</v>
      </c>
      <c r="N14" s="3">
        <v>127371</v>
      </c>
      <c r="O14" s="3">
        <v>140767</v>
      </c>
      <c r="P14" s="3">
        <v>216569</v>
      </c>
      <c r="Q14" s="3">
        <v>96750</v>
      </c>
      <c r="R14" s="3">
        <v>152436</v>
      </c>
      <c r="S14" s="3">
        <v>147279</v>
      </c>
      <c r="T14" s="3">
        <v>175289</v>
      </c>
      <c r="U14" s="3">
        <v>215305</v>
      </c>
      <c r="V14" s="3">
        <v>308684</v>
      </c>
      <c r="W14" s="3">
        <v>140805</v>
      </c>
      <c r="X14" s="3">
        <v>202024</v>
      </c>
      <c r="Y14" s="3">
        <v>252646</v>
      </c>
      <c r="Z14" s="3">
        <v>147137</v>
      </c>
      <c r="AA14" s="3">
        <v>56767</v>
      </c>
      <c r="AB14" s="3">
        <v>118509</v>
      </c>
      <c r="AC14" s="3">
        <v>79911</v>
      </c>
      <c r="AD14" s="3">
        <v>29056</v>
      </c>
      <c r="AE14" s="3">
        <v>147539</v>
      </c>
      <c r="AF14" s="3">
        <v>529062</v>
      </c>
      <c r="AG14" s="3">
        <v>186547</v>
      </c>
      <c r="AH14" s="3">
        <v>137197</v>
      </c>
      <c r="AI14" s="3">
        <v>231887</v>
      </c>
      <c r="AJ14" s="3">
        <v>311945</v>
      </c>
      <c r="AK14" s="3">
        <v>221495</v>
      </c>
      <c r="AL14" s="4">
        <v>208897</v>
      </c>
      <c r="AM14" s="4">
        <v>208897</v>
      </c>
      <c r="AN14" s="4">
        <v>152134</v>
      </c>
      <c r="AO14" s="4">
        <v>86535</v>
      </c>
      <c r="AP14" s="4">
        <v>80310</v>
      </c>
      <c r="AQ14" s="4">
        <v>178216</v>
      </c>
      <c r="AR14" s="4">
        <v>136066</v>
      </c>
      <c r="AS14" s="4">
        <v>263471</v>
      </c>
      <c r="AT14" s="4">
        <v>292301</v>
      </c>
      <c r="AU14" s="4">
        <v>196234</v>
      </c>
      <c r="AV14" s="4">
        <v>218409</v>
      </c>
      <c r="AW14" s="4">
        <v>257585</v>
      </c>
      <c r="AX14" s="4">
        <v>311059</v>
      </c>
      <c r="AY14" s="4">
        <v>92170</v>
      </c>
      <c r="AZ14" s="4">
        <v>128678</v>
      </c>
      <c r="BA14" s="4">
        <v>64317</v>
      </c>
      <c r="BB14" s="4">
        <v>175513</v>
      </c>
      <c r="BC14" s="4">
        <v>194477</v>
      </c>
      <c r="BD14" s="4">
        <v>317143</v>
      </c>
      <c r="BE14" s="4">
        <v>251182</v>
      </c>
      <c r="BF14" s="4">
        <v>341047</v>
      </c>
      <c r="BG14" s="4">
        <v>238025</v>
      </c>
      <c r="BH14" s="4">
        <v>240560</v>
      </c>
      <c r="BI14" s="4">
        <v>380116</v>
      </c>
      <c r="BJ14" s="4">
        <v>209455</v>
      </c>
      <c r="BK14" s="4">
        <v>64701</v>
      </c>
      <c r="BL14" s="4">
        <v>75875</v>
      </c>
      <c r="BM14" s="4">
        <v>180242</v>
      </c>
      <c r="BN14" s="4">
        <v>103512</v>
      </c>
      <c r="BO14" s="4">
        <v>372931</v>
      </c>
      <c r="BP14" s="4">
        <v>269130</v>
      </c>
      <c r="BQ14" s="4">
        <v>288863</v>
      </c>
      <c r="BR14" s="4">
        <v>265053</v>
      </c>
      <c r="BS14" s="4">
        <v>341416</v>
      </c>
      <c r="BT14" s="4">
        <v>115152</v>
      </c>
      <c r="BU14" s="4">
        <v>228736</v>
      </c>
      <c r="BV14" s="4">
        <v>289339</v>
      </c>
      <c r="BW14" s="4">
        <v>99556</v>
      </c>
      <c r="BX14" s="4">
        <v>49394</v>
      </c>
      <c r="BY14" s="4">
        <v>81599</v>
      </c>
      <c r="BZ14" s="4">
        <v>63068</v>
      </c>
      <c r="CA14" s="4">
        <v>75868</v>
      </c>
      <c r="CB14" s="4">
        <v>102961</v>
      </c>
      <c r="CC14" s="4">
        <v>151253</v>
      </c>
      <c r="CD14" s="4">
        <v>316967</v>
      </c>
      <c r="CE14" s="4">
        <v>232949</v>
      </c>
      <c r="CF14" s="4">
        <v>247061</v>
      </c>
      <c r="CG14" s="4">
        <v>513321</v>
      </c>
      <c r="CH14" s="4">
        <v>70954</v>
      </c>
      <c r="CI14" s="4">
        <v>146966</v>
      </c>
      <c r="CJ14" s="4">
        <v>80853</v>
      </c>
      <c r="CK14" s="4">
        <v>61756</v>
      </c>
      <c r="CL14" s="4">
        <v>185781</v>
      </c>
      <c r="CM14" s="4">
        <v>168450</v>
      </c>
      <c r="CN14" s="4">
        <v>161772</v>
      </c>
      <c r="CO14" s="4">
        <v>201095</v>
      </c>
      <c r="CP14" s="4">
        <v>223320</v>
      </c>
      <c r="CQ14" s="4">
        <v>8296</v>
      </c>
      <c r="CR14" s="4">
        <v>8604</v>
      </c>
      <c r="CS14" s="4">
        <v>436611</v>
      </c>
      <c r="CT14" s="4">
        <v>65474</v>
      </c>
      <c r="CU14" s="4">
        <v>44300</v>
      </c>
      <c r="CV14" s="4">
        <v>168407</v>
      </c>
      <c r="CW14" s="4">
        <v>43852</v>
      </c>
      <c r="CX14" s="4">
        <v>88949</v>
      </c>
      <c r="CY14" s="4">
        <v>137832</v>
      </c>
      <c r="CZ14" s="4">
        <v>123584</v>
      </c>
      <c r="DA14" s="4">
        <v>96924</v>
      </c>
      <c r="DB14" s="4">
        <v>417498</v>
      </c>
      <c r="DC14" s="4">
        <v>810732</v>
      </c>
      <c r="DD14" s="4">
        <v>501755</v>
      </c>
      <c r="DE14" s="4">
        <v>890677</v>
      </c>
      <c r="DF14" s="4">
        <v>572972</v>
      </c>
      <c r="DG14" s="4">
        <v>412020</v>
      </c>
      <c r="DH14" s="4">
        <v>116034</v>
      </c>
      <c r="DI14" s="4">
        <v>122362</v>
      </c>
      <c r="DJ14" s="4">
        <v>319415</v>
      </c>
      <c r="DK14" s="4">
        <v>478848</v>
      </c>
      <c r="DL14" s="4">
        <v>445717</v>
      </c>
      <c r="DM14" s="4">
        <v>368389</v>
      </c>
      <c r="DN14" s="4">
        <v>674073</v>
      </c>
      <c r="DO14" s="4">
        <v>716199</v>
      </c>
      <c r="DP14" s="4">
        <v>622461</v>
      </c>
      <c r="DQ14" s="4">
        <v>500286</v>
      </c>
      <c r="DR14" s="3">
        <v>403965</v>
      </c>
      <c r="DS14" s="3">
        <v>199388</v>
      </c>
      <c r="DT14" s="3">
        <v>97914</v>
      </c>
      <c r="DU14" s="3">
        <v>166055</v>
      </c>
      <c r="DV14" s="3">
        <v>228705</v>
      </c>
      <c r="DW14" s="3">
        <v>455847</v>
      </c>
      <c r="DX14" s="3">
        <v>564386</v>
      </c>
      <c r="DY14" s="3">
        <v>252732</v>
      </c>
      <c r="DZ14" s="3">
        <v>431315</v>
      </c>
      <c r="EA14" s="3">
        <v>416039</v>
      </c>
      <c r="EB14" s="21">
        <v>305513</v>
      </c>
      <c r="EC14" s="17">
        <v>326746</v>
      </c>
      <c r="ED14" s="17">
        <v>319611</v>
      </c>
      <c r="EE14" s="17">
        <v>225635</v>
      </c>
      <c r="EF14" s="17">
        <v>301735</v>
      </c>
      <c r="EG14" s="17">
        <v>275538</v>
      </c>
      <c r="EH14" s="39">
        <v>405367</v>
      </c>
      <c r="EI14" s="39">
        <v>878682</v>
      </c>
      <c r="EJ14" s="17">
        <v>1095279</v>
      </c>
      <c r="EK14" s="17">
        <v>578085</v>
      </c>
      <c r="EL14" s="17">
        <v>770651</v>
      </c>
      <c r="EM14" s="17">
        <v>1057290</v>
      </c>
      <c r="EN14" s="39">
        <v>783550</v>
      </c>
      <c r="EO14" s="39">
        <v>590108</v>
      </c>
    </row>
    <row r="15" spans="1:149" x14ac:dyDescent="0.3">
      <c r="A15" s="7" t="s">
        <v>161</v>
      </c>
      <c r="B15" s="3">
        <v>0</v>
      </c>
      <c r="C15" s="3">
        <v>4800</v>
      </c>
      <c r="D15" s="3">
        <v>0</v>
      </c>
      <c r="E15" s="3">
        <v>0</v>
      </c>
      <c r="F15" s="3">
        <v>0</v>
      </c>
      <c r="G15" s="3">
        <v>0</v>
      </c>
      <c r="H15" s="3">
        <v>6255050</v>
      </c>
      <c r="I15" s="3">
        <v>-944650</v>
      </c>
      <c r="J15" s="3">
        <v>103600</v>
      </c>
      <c r="K15" s="3">
        <v>59400</v>
      </c>
      <c r="L15" s="3">
        <v>59400</v>
      </c>
      <c r="M15" s="3">
        <v>0</v>
      </c>
      <c r="N15" s="3">
        <v>17500</v>
      </c>
      <c r="O15" s="3">
        <v>7000</v>
      </c>
      <c r="P15" s="3">
        <v>10000</v>
      </c>
      <c r="Q15" s="3">
        <v>5650</v>
      </c>
      <c r="R15" s="3">
        <v>0</v>
      </c>
      <c r="S15" s="3">
        <v>0</v>
      </c>
      <c r="T15" s="3">
        <v>10263500</v>
      </c>
      <c r="U15" s="3">
        <v>7377000</v>
      </c>
      <c r="V15" s="3">
        <v>1589425</v>
      </c>
      <c r="W15" s="3">
        <v>91550</v>
      </c>
      <c r="X15" s="3">
        <v>3879975</v>
      </c>
      <c r="Y15" s="3">
        <v>79800</v>
      </c>
      <c r="Z15" s="3">
        <v>3775</v>
      </c>
      <c r="AA15" s="3">
        <v>0</v>
      </c>
      <c r="AB15" s="3">
        <v>13950</v>
      </c>
      <c r="AC15" s="3">
        <v>2775</v>
      </c>
      <c r="AD15" s="3">
        <v>13875</v>
      </c>
      <c r="AE15" s="3">
        <v>117950</v>
      </c>
      <c r="AF15" s="3">
        <v>20313085</v>
      </c>
      <c r="AG15" s="3">
        <v>0</v>
      </c>
      <c r="AH15" s="3">
        <v>3347250</v>
      </c>
      <c r="AI15" s="3">
        <v>490465</v>
      </c>
      <c r="AJ15" s="3">
        <v>0</v>
      </c>
      <c r="AK15" s="3">
        <v>-8460015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13499537</v>
      </c>
      <c r="AT15" s="4">
        <v>2000000</v>
      </c>
      <c r="AU15" s="4">
        <v>0</v>
      </c>
      <c r="AV15" s="4">
        <v>0</v>
      </c>
      <c r="AW15" s="4">
        <v>0</v>
      </c>
      <c r="AX15" s="4">
        <v>0</v>
      </c>
      <c r="AY15" s="4">
        <v>300000</v>
      </c>
      <c r="AZ15" s="4">
        <v>0</v>
      </c>
      <c r="BA15" s="4">
        <v>0</v>
      </c>
      <c r="BB15" s="4">
        <v>600000</v>
      </c>
      <c r="BC15" s="4">
        <v>0</v>
      </c>
      <c r="BD15" s="4">
        <v>17104610</v>
      </c>
      <c r="BE15" s="4">
        <v>750000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140000</v>
      </c>
      <c r="BM15" s="4">
        <v>0</v>
      </c>
      <c r="BN15" s="4">
        <v>0</v>
      </c>
      <c r="BO15" s="4">
        <v>0</v>
      </c>
      <c r="BP15" s="4">
        <v>8750</v>
      </c>
      <c r="BQ15" s="4">
        <v>0</v>
      </c>
      <c r="BR15" s="4">
        <v>18000000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20321250</v>
      </c>
      <c r="CD15" s="4">
        <v>5026350</v>
      </c>
      <c r="CE15" s="4">
        <v>2169180</v>
      </c>
      <c r="CF15" s="4">
        <v>0</v>
      </c>
      <c r="CG15" s="4">
        <v>118100</v>
      </c>
      <c r="CH15" s="4">
        <v>0</v>
      </c>
      <c r="CI15" s="4">
        <v>0</v>
      </c>
      <c r="CJ15" s="4">
        <v>30400</v>
      </c>
      <c r="CK15" s="4">
        <v>0</v>
      </c>
      <c r="CL15" s="4">
        <v>0</v>
      </c>
      <c r="CM15" s="4">
        <v>0</v>
      </c>
      <c r="CN15" s="4">
        <v>0</v>
      </c>
      <c r="CO15" s="4">
        <v>14437200</v>
      </c>
      <c r="CP15" s="4">
        <v>-14467600</v>
      </c>
      <c r="CQ15" s="4">
        <v>0</v>
      </c>
      <c r="CR15" s="4">
        <v>227850</v>
      </c>
      <c r="CS15" s="4">
        <v>-227850</v>
      </c>
      <c r="CT15" s="4">
        <v>114950</v>
      </c>
      <c r="CU15" s="4">
        <v>0</v>
      </c>
      <c r="CV15" s="4">
        <v>-114950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26">
        <v>0</v>
      </c>
      <c r="DZ15" s="3">
        <v>0</v>
      </c>
      <c r="EA15" s="3">
        <v>0</v>
      </c>
      <c r="EB15" s="3">
        <v>0</v>
      </c>
      <c r="EC15" s="17">
        <v>0</v>
      </c>
      <c r="ED15" s="17">
        <v>0</v>
      </c>
      <c r="EE15" s="17">
        <v>0</v>
      </c>
      <c r="EF15" s="17">
        <v>0</v>
      </c>
      <c r="EG15" s="17">
        <v>0</v>
      </c>
      <c r="EH15" s="17">
        <v>0</v>
      </c>
      <c r="EI15" s="17">
        <v>0</v>
      </c>
      <c r="EJ15" s="17">
        <v>0</v>
      </c>
      <c r="EK15" s="17">
        <v>0</v>
      </c>
      <c r="EL15" s="17">
        <v>0</v>
      </c>
      <c r="EM15" s="17">
        <v>0</v>
      </c>
      <c r="EN15" s="39">
        <v>0</v>
      </c>
      <c r="EO15" s="39">
        <v>0</v>
      </c>
    </row>
    <row r="16" spans="1:149" x14ac:dyDescent="0.3">
      <c r="A16" s="5" t="s">
        <v>162</v>
      </c>
      <c r="B16" s="3">
        <v>50235584</v>
      </c>
      <c r="C16" s="3">
        <v>43598806</v>
      </c>
      <c r="D16" s="3">
        <v>39542914</v>
      </c>
      <c r="E16" s="3">
        <v>42078942</v>
      </c>
      <c r="F16" s="3">
        <v>41295450</v>
      </c>
      <c r="G16" s="3">
        <v>63760507</v>
      </c>
      <c r="H16" s="3">
        <v>44777854</v>
      </c>
      <c r="I16" s="3">
        <v>39999382</v>
      </c>
      <c r="J16" s="3">
        <v>43047061</v>
      </c>
      <c r="K16" s="3">
        <v>48856078</v>
      </c>
      <c r="L16" s="3">
        <v>44503781</v>
      </c>
      <c r="M16" s="3">
        <v>50900834</v>
      </c>
      <c r="N16" s="3">
        <v>43080483</v>
      </c>
      <c r="O16" s="3">
        <v>40853182</v>
      </c>
      <c r="P16" s="3">
        <v>39843474</v>
      </c>
      <c r="Q16" s="3">
        <v>44041715</v>
      </c>
      <c r="R16" s="3">
        <v>40160546</v>
      </c>
      <c r="S16" s="3">
        <v>37110389</v>
      </c>
      <c r="T16" s="3">
        <v>45144643</v>
      </c>
      <c r="U16" s="3">
        <v>37389249</v>
      </c>
      <c r="V16" s="3">
        <v>39562278</v>
      </c>
      <c r="W16" s="3">
        <v>45012205</v>
      </c>
      <c r="X16" s="3">
        <v>49428598</v>
      </c>
      <c r="Y16" s="3">
        <v>56441387</v>
      </c>
      <c r="Z16" s="3">
        <v>41808067</v>
      </c>
      <c r="AA16" s="3">
        <v>37549769</v>
      </c>
      <c r="AB16" s="3">
        <v>37010931</v>
      </c>
      <c r="AC16" s="3">
        <v>51840024</v>
      </c>
      <c r="AD16" s="3">
        <v>34975746</v>
      </c>
      <c r="AE16" s="3">
        <v>42680842</v>
      </c>
      <c r="AF16" s="3">
        <v>40698443</v>
      </c>
      <c r="AG16" s="3">
        <v>35453210</v>
      </c>
      <c r="AH16" s="3">
        <v>43204794</v>
      </c>
      <c r="AI16" s="3">
        <v>39060980</v>
      </c>
      <c r="AJ16" s="3">
        <v>32531566</v>
      </c>
      <c r="AK16" s="3">
        <v>52626839</v>
      </c>
      <c r="AL16" s="4">
        <f>SUM(AL17+AL18+AL19+AL20)</f>
        <v>33259601</v>
      </c>
      <c r="AM16" s="4">
        <f t="shared" ref="AM16:CX16" si="13">SUM(AM17+AM18+AM19+AM20)</f>
        <v>27581376</v>
      </c>
      <c r="AN16" s="4">
        <f t="shared" si="13"/>
        <v>36521922</v>
      </c>
      <c r="AO16" s="4">
        <f t="shared" si="13"/>
        <v>36075867</v>
      </c>
      <c r="AP16" s="4">
        <f t="shared" si="13"/>
        <v>31409353</v>
      </c>
      <c r="AQ16" s="4">
        <f t="shared" si="13"/>
        <v>30012839</v>
      </c>
      <c r="AR16" s="4">
        <f t="shared" si="13"/>
        <v>34743302</v>
      </c>
      <c r="AS16" s="4">
        <f t="shared" si="13"/>
        <v>30670634</v>
      </c>
      <c r="AT16" s="4">
        <f t="shared" si="13"/>
        <v>42268234</v>
      </c>
      <c r="AU16" s="4">
        <f t="shared" si="13"/>
        <v>47792691</v>
      </c>
      <c r="AV16" s="4">
        <f t="shared" si="13"/>
        <v>39974622</v>
      </c>
      <c r="AW16" s="4">
        <f t="shared" si="13"/>
        <v>21286754</v>
      </c>
      <c r="AX16" s="4">
        <f t="shared" si="13"/>
        <v>34058373</v>
      </c>
      <c r="AY16" s="4">
        <f t="shared" si="13"/>
        <v>35801128</v>
      </c>
      <c r="AZ16" s="4">
        <f t="shared" si="13"/>
        <v>38073745</v>
      </c>
      <c r="BA16" s="4">
        <f t="shared" si="13"/>
        <v>24424631</v>
      </c>
      <c r="BB16" s="4">
        <f t="shared" si="13"/>
        <v>35648414</v>
      </c>
      <c r="BC16" s="4">
        <f t="shared" si="13"/>
        <v>35082815</v>
      </c>
      <c r="BD16" s="4">
        <f t="shared" si="13"/>
        <v>36557318</v>
      </c>
      <c r="BE16" s="4">
        <f t="shared" si="13"/>
        <v>37266949</v>
      </c>
      <c r="BF16" s="4">
        <f t="shared" si="13"/>
        <v>40070362</v>
      </c>
      <c r="BG16" s="4">
        <f t="shared" si="13"/>
        <v>29490049</v>
      </c>
      <c r="BH16" s="4">
        <f t="shared" si="13"/>
        <v>45919917</v>
      </c>
      <c r="BI16" s="4">
        <f t="shared" si="13"/>
        <v>38823476</v>
      </c>
      <c r="BJ16" s="4">
        <f t="shared" si="13"/>
        <v>36444504</v>
      </c>
      <c r="BK16" s="4">
        <f t="shared" si="13"/>
        <v>36224689</v>
      </c>
      <c r="BL16" s="4">
        <f t="shared" si="13"/>
        <v>31759918</v>
      </c>
      <c r="BM16" s="4">
        <f t="shared" si="13"/>
        <v>30110555</v>
      </c>
      <c r="BN16" s="4">
        <f t="shared" si="13"/>
        <v>34044081</v>
      </c>
      <c r="BO16" s="4">
        <f t="shared" si="13"/>
        <v>34636058</v>
      </c>
      <c r="BP16" s="4">
        <f t="shared" si="13"/>
        <v>34656498</v>
      </c>
      <c r="BQ16" s="4">
        <f t="shared" si="13"/>
        <v>35058033</v>
      </c>
      <c r="BR16" s="4">
        <f t="shared" si="13"/>
        <v>43121732</v>
      </c>
      <c r="BS16" s="4">
        <f t="shared" si="13"/>
        <v>45810786</v>
      </c>
      <c r="BT16" s="4">
        <f t="shared" si="13"/>
        <v>33195018</v>
      </c>
      <c r="BU16" s="4">
        <f t="shared" si="13"/>
        <v>36965507</v>
      </c>
      <c r="BV16" s="4">
        <f t="shared" si="13"/>
        <v>45941403</v>
      </c>
      <c r="BW16" s="4">
        <f t="shared" si="13"/>
        <v>35321508</v>
      </c>
      <c r="BX16" s="4">
        <f t="shared" si="13"/>
        <v>32589723</v>
      </c>
      <c r="BY16" s="4">
        <f t="shared" si="13"/>
        <v>30875046</v>
      </c>
      <c r="BZ16" s="4">
        <f t="shared" si="13"/>
        <v>27377629</v>
      </c>
      <c r="CA16" s="4">
        <f t="shared" si="13"/>
        <v>34393460</v>
      </c>
      <c r="CB16" s="4">
        <f t="shared" si="13"/>
        <v>37650292</v>
      </c>
      <c r="CC16" s="4">
        <f t="shared" si="13"/>
        <v>33761902</v>
      </c>
      <c r="CD16" s="4">
        <f t="shared" si="13"/>
        <v>34764856</v>
      </c>
      <c r="CE16" s="4">
        <f t="shared" si="13"/>
        <v>45154212</v>
      </c>
      <c r="CF16" s="4">
        <f t="shared" si="13"/>
        <v>45252893</v>
      </c>
      <c r="CG16" s="4">
        <f t="shared" si="13"/>
        <v>41832842</v>
      </c>
      <c r="CH16" s="4">
        <f t="shared" si="13"/>
        <v>42743641</v>
      </c>
      <c r="CI16" s="4">
        <f t="shared" si="13"/>
        <v>42093734</v>
      </c>
      <c r="CJ16" s="4">
        <f t="shared" si="13"/>
        <v>25498374</v>
      </c>
      <c r="CK16" s="4">
        <f t="shared" si="13"/>
        <v>41737855</v>
      </c>
      <c r="CL16" s="4">
        <f t="shared" si="13"/>
        <v>40829557</v>
      </c>
      <c r="CM16" s="4">
        <f t="shared" si="13"/>
        <v>38918721</v>
      </c>
      <c r="CN16" s="4">
        <f t="shared" si="13"/>
        <v>48975341</v>
      </c>
      <c r="CO16" s="4">
        <f t="shared" si="13"/>
        <v>31628562</v>
      </c>
      <c r="CP16" s="4">
        <f t="shared" si="13"/>
        <v>-89907</v>
      </c>
      <c r="CQ16" s="4">
        <f t="shared" si="13"/>
        <v>30305646</v>
      </c>
      <c r="CR16" s="4">
        <f t="shared" si="13"/>
        <v>36501078</v>
      </c>
      <c r="CS16" s="4">
        <f t="shared" si="13"/>
        <v>23857359</v>
      </c>
      <c r="CT16" s="4">
        <f t="shared" si="13"/>
        <v>22296446</v>
      </c>
      <c r="CU16" s="4">
        <f t="shared" si="13"/>
        <v>12736647</v>
      </c>
      <c r="CV16" s="4">
        <f t="shared" si="13"/>
        <v>17107322</v>
      </c>
      <c r="CW16" s="4">
        <f t="shared" si="13"/>
        <v>16966104</v>
      </c>
      <c r="CX16" s="4">
        <f t="shared" si="13"/>
        <v>13033086</v>
      </c>
      <c r="CY16" s="4">
        <f t="shared" ref="CY16:DZ16" si="14">SUM(CY17+CY18+CY19+CY20)</f>
        <v>21024551</v>
      </c>
      <c r="CZ16" s="4">
        <f t="shared" si="14"/>
        <v>27105881</v>
      </c>
      <c r="DA16" s="4">
        <f t="shared" si="14"/>
        <v>23279494</v>
      </c>
      <c r="DB16" s="4">
        <f t="shared" si="14"/>
        <v>35876725</v>
      </c>
      <c r="DC16" s="4">
        <f t="shared" si="14"/>
        <v>29792015</v>
      </c>
      <c r="DD16" s="4">
        <f t="shared" si="14"/>
        <v>32366108</v>
      </c>
      <c r="DE16" s="4">
        <f t="shared" si="14"/>
        <v>47495454</v>
      </c>
      <c r="DF16" s="4">
        <f t="shared" si="14"/>
        <v>36546996</v>
      </c>
      <c r="DG16" s="4">
        <f t="shared" si="14"/>
        <v>45924535</v>
      </c>
      <c r="DH16" s="4">
        <f t="shared" si="14"/>
        <v>33131331</v>
      </c>
      <c r="DI16" s="4">
        <f t="shared" si="14"/>
        <v>39367031</v>
      </c>
      <c r="DJ16" s="4">
        <f t="shared" si="14"/>
        <v>42358175</v>
      </c>
      <c r="DK16" s="4">
        <f t="shared" si="14"/>
        <v>28434175</v>
      </c>
      <c r="DL16" s="4">
        <f t="shared" si="14"/>
        <v>34385593</v>
      </c>
      <c r="DM16" s="4">
        <f t="shared" si="14"/>
        <v>38628059</v>
      </c>
      <c r="DN16" s="4">
        <f t="shared" si="14"/>
        <v>47782375</v>
      </c>
      <c r="DO16" s="4">
        <f t="shared" si="14"/>
        <v>48906940</v>
      </c>
      <c r="DP16" s="4">
        <f t="shared" si="14"/>
        <v>51595436</v>
      </c>
      <c r="DQ16" s="4">
        <f t="shared" si="14"/>
        <v>64703450</v>
      </c>
      <c r="DR16" s="4">
        <f t="shared" si="14"/>
        <v>66727804</v>
      </c>
      <c r="DS16" s="4">
        <f t="shared" si="14"/>
        <v>57873591</v>
      </c>
      <c r="DT16" s="4">
        <f t="shared" si="14"/>
        <v>39703804</v>
      </c>
      <c r="DU16" s="4">
        <f t="shared" si="14"/>
        <v>60770153</v>
      </c>
      <c r="DV16" s="4">
        <f t="shared" si="14"/>
        <v>42521960</v>
      </c>
      <c r="DW16" s="4">
        <f t="shared" si="14"/>
        <v>46698136</v>
      </c>
      <c r="DX16" s="4">
        <f t="shared" si="14"/>
        <v>50679046</v>
      </c>
      <c r="DY16" s="4">
        <f t="shared" si="14"/>
        <v>65121008</v>
      </c>
      <c r="DZ16" s="4">
        <f t="shared" si="14"/>
        <v>61084678</v>
      </c>
      <c r="EA16" s="3">
        <f>SUM(EA17+EA18+EA19+EA20)</f>
        <v>70010435</v>
      </c>
      <c r="EB16" s="21">
        <v>64975812</v>
      </c>
      <c r="EC16" s="17">
        <f t="shared" ref="EC16:ES16" si="15">SUM(EC17+EC18+EC19+EC20)</f>
        <v>49258668</v>
      </c>
      <c r="ED16" s="17">
        <f t="shared" si="15"/>
        <v>58598774</v>
      </c>
      <c r="EE16" s="17">
        <f t="shared" si="15"/>
        <v>58031625</v>
      </c>
      <c r="EF16" s="17">
        <f t="shared" si="15"/>
        <v>55389385</v>
      </c>
      <c r="EG16" s="17">
        <f t="shared" si="15"/>
        <v>58124519</v>
      </c>
      <c r="EH16" s="39">
        <f t="shared" si="15"/>
        <v>61737320</v>
      </c>
      <c r="EI16" s="39">
        <f t="shared" si="15"/>
        <v>41683957</v>
      </c>
      <c r="EJ16" s="17">
        <f t="shared" si="15"/>
        <v>57032022</v>
      </c>
      <c r="EK16" s="17">
        <f t="shared" si="15"/>
        <v>53795418</v>
      </c>
      <c r="EL16" s="17">
        <f t="shared" si="15"/>
        <v>57913231</v>
      </c>
      <c r="EM16" s="17">
        <f t="shared" si="15"/>
        <v>75718675</v>
      </c>
      <c r="EN16" s="39">
        <f t="shared" si="15"/>
        <v>77621798</v>
      </c>
      <c r="EO16" s="39">
        <f t="shared" si="15"/>
        <v>69564617</v>
      </c>
      <c r="EP16" s="32">
        <f t="shared" si="15"/>
        <v>0</v>
      </c>
      <c r="EQ16" s="32">
        <f t="shared" si="15"/>
        <v>0</v>
      </c>
      <c r="ER16" s="32">
        <f t="shared" si="15"/>
        <v>0</v>
      </c>
      <c r="ES16" s="32">
        <f t="shared" si="15"/>
        <v>0</v>
      </c>
    </row>
    <row r="17" spans="1:149" x14ac:dyDescent="0.3">
      <c r="A17" s="7" t="s">
        <v>163</v>
      </c>
      <c r="B17" s="3">
        <v>31065414</v>
      </c>
      <c r="C17" s="3">
        <v>29194559</v>
      </c>
      <c r="D17" s="3">
        <v>27719915</v>
      </c>
      <c r="E17" s="3">
        <v>28575392</v>
      </c>
      <c r="F17" s="3">
        <v>33148740</v>
      </c>
      <c r="G17" s="3">
        <v>29070628</v>
      </c>
      <c r="H17" s="3">
        <v>29212859</v>
      </c>
      <c r="I17" s="3">
        <v>26227175</v>
      </c>
      <c r="J17" s="3">
        <v>28070170</v>
      </c>
      <c r="K17" s="3">
        <v>29753067</v>
      </c>
      <c r="L17" s="3">
        <v>28263711</v>
      </c>
      <c r="M17" s="3">
        <v>30588533</v>
      </c>
      <c r="N17" s="3">
        <v>26045733</v>
      </c>
      <c r="O17" s="3">
        <v>28095566</v>
      </c>
      <c r="P17" s="3">
        <v>26463954</v>
      </c>
      <c r="Q17" s="3">
        <v>29762997</v>
      </c>
      <c r="R17" s="3">
        <v>29356007</v>
      </c>
      <c r="S17" s="3">
        <v>28935075</v>
      </c>
      <c r="T17" s="3">
        <v>26137571</v>
      </c>
      <c r="U17" s="3">
        <v>23723216</v>
      </c>
      <c r="V17" s="3">
        <v>26881905</v>
      </c>
      <c r="W17" s="3">
        <v>28480005</v>
      </c>
      <c r="X17" s="3">
        <v>26554646</v>
      </c>
      <c r="Y17" s="3">
        <v>36754410</v>
      </c>
      <c r="Z17" s="3">
        <v>26077761</v>
      </c>
      <c r="AA17" s="3">
        <v>26145435</v>
      </c>
      <c r="AB17" s="3">
        <v>24156911</v>
      </c>
      <c r="AC17" s="3">
        <v>27437837</v>
      </c>
      <c r="AD17" s="3">
        <v>26384076</v>
      </c>
      <c r="AE17" s="3">
        <v>31837200</v>
      </c>
      <c r="AF17" s="3">
        <v>19693513</v>
      </c>
      <c r="AG17" s="3">
        <v>22010500</v>
      </c>
      <c r="AH17" s="3">
        <v>26704784</v>
      </c>
      <c r="AI17" s="3">
        <v>24694818</v>
      </c>
      <c r="AJ17" s="3">
        <v>21452000</v>
      </c>
      <c r="AK17" s="3">
        <v>31276360</v>
      </c>
      <c r="AL17" s="4">
        <v>23792915</v>
      </c>
      <c r="AM17" s="4">
        <v>20704000</v>
      </c>
      <c r="AN17" s="4">
        <v>21022253</v>
      </c>
      <c r="AO17" s="4">
        <v>22710445</v>
      </c>
      <c r="AP17" s="4">
        <v>23251542</v>
      </c>
      <c r="AQ17" s="4">
        <v>22919743</v>
      </c>
      <c r="AR17" s="4">
        <v>20599069</v>
      </c>
      <c r="AS17" s="4">
        <v>17735894</v>
      </c>
      <c r="AT17" s="4">
        <v>25000982</v>
      </c>
      <c r="AU17" s="4">
        <v>31037849</v>
      </c>
      <c r="AV17" s="4">
        <v>24341467</v>
      </c>
      <c r="AW17" s="4">
        <v>10352398</v>
      </c>
      <c r="AX17" s="4">
        <v>21170931</v>
      </c>
      <c r="AY17" s="4">
        <v>23590900</v>
      </c>
      <c r="AZ17" s="4">
        <v>22395516</v>
      </c>
      <c r="BA17" s="4">
        <v>16965034</v>
      </c>
      <c r="BB17" s="4">
        <v>26385481</v>
      </c>
      <c r="BC17" s="4">
        <v>25746719</v>
      </c>
      <c r="BD17" s="4">
        <v>21750748</v>
      </c>
      <c r="BE17" s="4">
        <v>26059572</v>
      </c>
      <c r="BF17" s="4">
        <v>27968291</v>
      </c>
      <c r="BG17" s="4">
        <v>21789063</v>
      </c>
      <c r="BH17" s="4">
        <v>27408416</v>
      </c>
      <c r="BI17" s="4">
        <v>24820221</v>
      </c>
      <c r="BJ17" s="4">
        <v>22591162</v>
      </c>
      <c r="BK17" s="4">
        <v>22492578</v>
      </c>
      <c r="BL17" s="4">
        <v>21620535</v>
      </c>
      <c r="BM17" s="4">
        <v>20107874</v>
      </c>
      <c r="BN17" s="4">
        <v>25883553</v>
      </c>
      <c r="BO17" s="4">
        <v>24097011</v>
      </c>
      <c r="BP17" s="4">
        <v>20801269</v>
      </c>
      <c r="BQ17" s="4">
        <v>22911959</v>
      </c>
      <c r="BR17" s="4">
        <v>26579686</v>
      </c>
      <c r="BS17" s="4">
        <v>30830931</v>
      </c>
      <c r="BT17" s="4">
        <v>23274797</v>
      </c>
      <c r="BU17" s="4">
        <v>9242548</v>
      </c>
      <c r="BV17" s="4">
        <v>35690512</v>
      </c>
      <c r="BW17" s="4">
        <v>24100257</v>
      </c>
      <c r="BX17" s="4">
        <v>22877867</v>
      </c>
      <c r="BY17" s="4">
        <v>19950217</v>
      </c>
      <c r="BZ17" s="4">
        <v>16788326</v>
      </c>
      <c r="CA17" s="4">
        <v>28400264</v>
      </c>
      <c r="CB17" s="4">
        <v>18671604</v>
      </c>
      <c r="CC17" s="4">
        <v>14906090</v>
      </c>
      <c r="CD17" s="4">
        <v>17983303</v>
      </c>
      <c r="CE17" s="4">
        <v>29467777</v>
      </c>
      <c r="CF17" s="4">
        <v>30243956</v>
      </c>
      <c r="CG17" s="4">
        <v>25382538</v>
      </c>
      <c r="CH17" s="4">
        <v>29033772</v>
      </c>
      <c r="CI17" s="4">
        <v>23190375</v>
      </c>
      <c r="CJ17" s="4">
        <v>15419169</v>
      </c>
      <c r="CK17" s="4">
        <v>25210368</v>
      </c>
      <c r="CL17" s="4">
        <v>22338707</v>
      </c>
      <c r="CM17" s="4">
        <v>25880444</v>
      </c>
      <c r="CN17" s="4">
        <v>20631993</v>
      </c>
      <c r="CO17" s="4">
        <v>14599461</v>
      </c>
      <c r="CP17" s="4">
        <v>18284149</v>
      </c>
      <c r="CQ17" s="4">
        <v>9585194</v>
      </c>
      <c r="CR17" s="4">
        <v>12543465</v>
      </c>
      <c r="CS17" s="4">
        <v>7646369</v>
      </c>
      <c r="CT17" s="4">
        <v>16777433</v>
      </c>
      <c r="CU17" s="4">
        <v>11426614</v>
      </c>
      <c r="CV17" s="4">
        <v>14073959</v>
      </c>
      <c r="CW17" s="4">
        <v>14359444</v>
      </c>
      <c r="CX17" s="4">
        <v>10306679</v>
      </c>
      <c r="CY17" s="4">
        <v>18754588</v>
      </c>
      <c r="CZ17" s="4">
        <v>13254470</v>
      </c>
      <c r="DA17" s="4">
        <v>14244300</v>
      </c>
      <c r="DB17" s="4">
        <v>21293659</v>
      </c>
      <c r="DC17" s="4">
        <v>15204808</v>
      </c>
      <c r="DD17" s="4">
        <v>17284044</v>
      </c>
      <c r="DE17" s="4">
        <v>25386531</v>
      </c>
      <c r="DF17" s="4">
        <v>23202891</v>
      </c>
      <c r="DG17" s="4">
        <v>21994924</v>
      </c>
      <c r="DH17" s="4">
        <v>17104124</v>
      </c>
      <c r="DI17" s="4">
        <v>21865043</v>
      </c>
      <c r="DJ17" s="4">
        <v>19763960</v>
      </c>
      <c r="DK17" s="4">
        <v>13509494</v>
      </c>
      <c r="DL17" s="4">
        <v>19515390</v>
      </c>
      <c r="DM17" s="4">
        <v>22189164</v>
      </c>
      <c r="DN17" s="4">
        <v>21793601</v>
      </c>
      <c r="DO17" s="4">
        <v>22206317</v>
      </c>
      <c r="DP17" s="4">
        <v>23130153</v>
      </c>
      <c r="DQ17" s="4">
        <v>22307148</v>
      </c>
      <c r="DR17" s="3">
        <v>21674841</v>
      </c>
      <c r="DS17" s="3">
        <v>20036800</v>
      </c>
      <c r="DT17" s="3">
        <v>19485959</v>
      </c>
      <c r="DU17" s="3">
        <v>20579558</v>
      </c>
      <c r="DV17" s="3">
        <v>21046406</v>
      </c>
      <c r="DW17" s="3">
        <v>20600821</v>
      </c>
      <c r="DX17" s="3">
        <v>19794798</v>
      </c>
      <c r="DY17" s="3">
        <v>19143912</v>
      </c>
      <c r="DZ17" s="3">
        <v>23767808</v>
      </c>
      <c r="EA17" s="3">
        <v>18684836</v>
      </c>
      <c r="EB17" s="21">
        <v>22383604</v>
      </c>
      <c r="EC17" s="17">
        <v>21679518</v>
      </c>
      <c r="ED17" s="17">
        <v>20187603</v>
      </c>
      <c r="EE17" s="17">
        <v>21900394</v>
      </c>
      <c r="EF17" s="17">
        <v>19106839</v>
      </c>
      <c r="EG17" s="17">
        <v>22322989</v>
      </c>
      <c r="EH17" s="39">
        <v>22547670</v>
      </c>
      <c r="EI17" s="39">
        <v>20451140</v>
      </c>
      <c r="EJ17" s="17">
        <v>22543273</v>
      </c>
      <c r="EK17" s="17">
        <v>20699678</v>
      </c>
      <c r="EL17" s="17">
        <v>20769979</v>
      </c>
      <c r="EM17" s="17">
        <v>22955092</v>
      </c>
      <c r="EN17" s="39">
        <v>23577454</v>
      </c>
      <c r="EO17" s="39">
        <v>21389212</v>
      </c>
    </row>
    <row r="18" spans="1:149" x14ac:dyDescent="0.3">
      <c r="A18" s="7" t="s">
        <v>164</v>
      </c>
      <c r="B18" s="3">
        <v>1163242</v>
      </c>
      <c r="C18" s="3">
        <v>1299653</v>
      </c>
      <c r="D18" s="3">
        <v>1463288</v>
      </c>
      <c r="E18" s="3">
        <v>1334280</v>
      </c>
      <c r="F18" s="3">
        <v>1484345</v>
      </c>
      <c r="G18" s="3">
        <v>235873</v>
      </c>
      <c r="H18" s="3">
        <v>1439125</v>
      </c>
      <c r="I18" s="3">
        <v>245612</v>
      </c>
      <c r="J18" s="3">
        <v>2261254</v>
      </c>
      <c r="K18" s="3">
        <v>205170</v>
      </c>
      <c r="L18" s="3">
        <v>1718490</v>
      </c>
      <c r="M18" s="3">
        <v>2937309</v>
      </c>
      <c r="N18" s="3">
        <v>1389130</v>
      </c>
      <c r="O18" s="3">
        <v>1263049</v>
      </c>
      <c r="P18" s="3">
        <v>213269</v>
      </c>
      <c r="Q18" s="3">
        <v>2617973</v>
      </c>
      <c r="R18" s="3">
        <v>1285825</v>
      </c>
      <c r="S18" s="3">
        <v>1124034</v>
      </c>
      <c r="T18" s="3">
        <v>247720</v>
      </c>
      <c r="U18" s="3">
        <v>283406</v>
      </c>
      <c r="V18" s="3">
        <v>231906</v>
      </c>
      <c r="W18" s="3">
        <v>133000</v>
      </c>
      <c r="X18" s="3">
        <v>293127</v>
      </c>
      <c r="Y18" s="3">
        <v>1875225</v>
      </c>
      <c r="Z18" s="3">
        <v>21677</v>
      </c>
      <c r="AA18" s="3">
        <v>77600</v>
      </c>
      <c r="AB18" s="3">
        <v>92940</v>
      </c>
      <c r="AC18" s="3">
        <v>1277954</v>
      </c>
      <c r="AD18" s="3">
        <v>1156388</v>
      </c>
      <c r="AE18" s="3">
        <v>1264165</v>
      </c>
      <c r="AF18" s="3">
        <v>2363573</v>
      </c>
      <c r="AG18" s="3">
        <v>111196</v>
      </c>
      <c r="AH18" s="3">
        <v>1239831</v>
      </c>
      <c r="AI18" s="3">
        <v>224239</v>
      </c>
      <c r="AJ18" s="3">
        <v>219552</v>
      </c>
      <c r="AK18" s="3">
        <v>1464248</v>
      </c>
      <c r="AL18" s="4">
        <v>110938</v>
      </c>
      <c r="AM18" s="4">
        <v>1171239</v>
      </c>
      <c r="AN18" s="4">
        <v>1316024</v>
      </c>
      <c r="AO18" s="4">
        <v>1420318</v>
      </c>
      <c r="AP18" s="4">
        <v>1294743</v>
      </c>
      <c r="AQ18" s="4">
        <v>104218</v>
      </c>
      <c r="AR18" s="4">
        <v>1218905</v>
      </c>
      <c r="AS18" s="4">
        <v>1203521</v>
      </c>
      <c r="AT18" s="4">
        <v>2336743</v>
      </c>
      <c r="AU18" s="4">
        <v>1205141</v>
      </c>
      <c r="AV18" s="4">
        <v>1327129</v>
      </c>
      <c r="AW18" s="4">
        <v>162400</v>
      </c>
      <c r="AX18" s="4">
        <v>1251321</v>
      </c>
      <c r="AY18" s="4">
        <v>1354362</v>
      </c>
      <c r="AZ18" s="4">
        <v>1384529</v>
      </c>
      <c r="BA18" s="4">
        <v>1413747</v>
      </c>
      <c r="BB18" s="4">
        <v>1285143</v>
      </c>
      <c r="BC18" s="4">
        <v>222697</v>
      </c>
      <c r="BD18" s="4">
        <v>114671</v>
      </c>
      <c r="BE18" s="4">
        <v>212323</v>
      </c>
      <c r="BF18" s="4">
        <v>153685</v>
      </c>
      <c r="BG18" s="4">
        <v>56931</v>
      </c>
      <c r="BH18" s="4">
        <v>221194</v>
      </c>
      <c r="BI18" s="4">
        <v>1725918</v>
      </c>
      <c r="BJ18" s="4">
        <v>1680355</v>
      </c>
      <c r="BK18" s="4">
        <v>1378928</v>
      </c>
      <c r="BL18" s="4">
        <v>74709</v>
      </c>
      <c r="BM18" s="4">
        <v>1350870</v>
      </c>
      <c r="BN18" s="4">
        <v>1404060</v>
      </c>
      <c r="BO18" s="4">
        <v>1046145</v>
      </c>
      <c r="BP18" s="4">
        <v>104649</v>
      </c>
      <c r="BQ18" s="4">
        <v>2536441</v>
      </c>
      <c r="BR18" s="4">
        <v>1195991</v>
      </c>
      <c r="BS18" s="4">
        <v>493783</v>
      </c>
      <c r="BT18" s="4">
        <v>990730</v>
      </c>
      <c r="BU18" s="4">
        <v>6007717</v>
      </c>
      <c r="BV18" s="4">
        <v>32843</v>
      </c>
      <c r="BW18" s="4">
        <v>1164558</v>
      </c>
      <c r="BX18" s="4">
        <v>156852</v>
      </c>
      <c r="BY18" s="4">
        <v>138487</v>
      </c>
      <c r="BZ18" s="4">
        <v>1402815</v>
      </c>
      <c r="CA18" s="4">
        <v>1336351</v>
      </c>
      <c r="CB18" s="4">
        <v>2645452</v>
      </c>
      <c r="CC18" s="4">
        <v>1220869</v>
      </c>
      <c r="CD18" s="4">
        <v>1176886</v>
      </c>
      <c r="CE18" s="4">
        <v>202357</v>
      </c>
      <c r="CF18" s="4">
        <v>600959</v>
      </c>
      <c r="CG18" s="4">
        <v>2977397</v>
      </c>
      <c r="CH18" s="4">
        <v>117647</v>
      </c>
      <c r="CI18" s="4">
        <v>2435346</v>
      </c>
      <c r="CJ18" s="4">
        <v>331015</v>
      </c>
      <c r="CK18" s="4">
        <v>5318250</v>
      </c>
      <c r="CL18" s="4">
        <v>10502420</v>
      </c>
      <c r="CM18" s="4">
        <v>7648746</v>
      </c>
      <c r="CN18" s="4">
        <v>7928943</v>
      </c>
      <c r="CO18" s="4">
        <v>5770305</v>
      </c>
      <c r="CP18" s="4">
        <v>-31908969</v>
      </c>
      <c r="CQ18" s="4">
        <v>11697226</v>
      </c>
      <c r="CR18" s="4">
        <v>18831545</v>
      </c>
      <c r="CS18" s="4">
        <v>14439483</v>
      </c>
      <c r="CT18" s="4">
        <v>5015798</v>
      </c>
      <c r="CU18" s="4">
        <v>745670</v>
      </c>
      <c r="CV18" s="4">
        <v>2455276</v>
      </c>
      <c r="CW18" s="4">
        <v>2389995</v>
      </c>
      <c r="CX18" s="4">
        <v>2178819</v>
      </c>
      <c r="CY18" s="4">
        <v>1693256</v>
      </c>
      <c r="CZ18" s="4">
        <v>13582261</v>
      </c>
      <c r="DA18" s="4">
        <v>8112587</v>
      </c>
      <c r="DB18" s="4">
        <v>12808655</v>
      </c>
      <c r="DC18" s="4">
        <v>13023131</v>
      </c>
      <c r="DD18" s="4">
        <v>12962236</v>
      </c>
      <c r="DE18" s="4">
        <v>20908383</v>
      </c>
      <c r="DF18" s="4">
        <v>12736052</v>
      </c>
      <c r="DG18" s="4">
        <v>15344344</v>
      </c>
      <c r="DH18" s="4">
        <v>14501420</v>
      </c>
      <c r="DI18" s="4">
        <v>11667560</v>
      </c>
      <c r="DJ18" s="4">
        <v>19026290</v>
      </c>
      <c r="DK18" s="4">
        <v>8351726</v>
      </c>
      <c r="DL18" s="4">
        <v>11054262</v>
      </c>
      <c r="DM18" s="4">
        <v>8169940</v>
      </c>
      <c r="DN18" s="4">
        <v>15741632</v>
      </c>
      <c r="DO18" s="4">
        <v>16032090</v>
      </c>
      <c r="DP18" s="4">
        <v>15147936</v>
      </c>
      <c r="DQ18" s="4">
        <v>29764795</v>
      </c>
      <c r="DR18" s="3">
        <v>31214091</v>
      </c>
      <c r="DS18" s="3">
        <v>19422575</v>
      </c>
      <c r="DT18" s="3">
        <v>14770980</v>
      </c>
      <c r="DU18" s="3">
        <v>24561828</v>
      </c>
      <c r="DV18" s="3">
        <v>11241964</v>
      </c>
      <c r="DW18" s="3">
        <v>17823838</v>
      </c>
      <c r="DX18" s="3">
        <v>19487569</v>
      </c>
      <c r="DY18" s="3">
        <v>17999095</v>
      </c>
      <c r="DZ18" s="3">
        <v>21230137</v>
      </c>
      <c r="EA18" s="3">
        <v>35643065</v>
      </c>
      <c r="EB18" s="21">
        <v>24409247</v>
      </c>
      <c r="EC18" s="17">
        <v>15653291</v>
      </c>
      <c r="ED18" s="17">
        <v>22944274</v>
      </c>
      <c r="EE18" s="17">
        <v>16790877</v>
      </c>
      <c r="EF18" s="17">
        <v>21280111</v>
      </c>
      <c r="EG18" s="17">
        <v>24405077</v>
      </c>
      <c r="EH18" s="39">
        <v>21745336</v>
      </c>
      <c r="EI18" s="39">
        <v>14746783</v>
      </c>
      <c r="EJ18" s="17">
        <v>16110144</v>
      </c>
      <c r="EK18" s="17">
        <v>17233762</v>
      </c>
      <c r="EL18" s="17">
        <v>21984693</v>
      </c>
      <c r="EM18" s="17">
        <v>28683611</v>
      </c>
      <c r="EN18" s="39">
        <v>18018807</v>
      </c>
      <c r="EO18" s="39">
        <v>22592674</v>
      </c>
    </row>
    <row r="19" spans="1:149" x14ac:dyDescent="0.3">
      <c r="A19" s="7" t="s">
        <v>165</v>
      </c>
      <c r="B19" s="3">
        <v>14117762</v>
      </c>
      <c r="C19" s="3">
        <v>8868804</v>
      </c>
      <c r="D19" s="3">
        <v>9193713</v>
      </c>
      <c r="E19" s="3">
        <v>7934847</v>
      </c>
      <c r="F19" s="3">
        <v>5723170</v>
      </c>
      <c r="G19" s="3">
        <v>16893255</v>
      </c>
      <c r="H19" s="3">
        <v>12810475</v>
      </c>
      <c r="I19" s="3">
        <v>9844161</v>
      </c>
      <c r="J19" s="3">
        <v>8901407</v>
      </c>
      <c r="K19" s="3">
        <v>10409748</v>
      </c>
      <c r="L19" s="3">
        <v>12948183</v>
      </c>
      <c r="M19" s="3">
        <v>12702953</v>
      </c>
      <c r="N19" s="3">
        <v>9792207</v>
      </c>
      <c r="O19" s="3">
        <v>7310518</v>
      </c>
      <c r="P19" s="3">
        <v>9922172</v>
      </c>
      <c r="Q19" s="3">
        <v>10661049</v>
      </c>
      <c r="R19" s="3">
        <v>8130668</v>
      </c>
      <c r="S19" s="3">
        <v>4753434</v>
      </c>
      <c r="T19" s="3">
        <v>13850665</v>
      </c>
      <c r="U19" s="3">
        <v>9760707</v>
      </c>
      <c r="V19" s="3">
        <v>10786300</v>
      </c>
      <c r="W19" s="3">
        <v>12368655</v>
      </c>
      <c r="X19" s="3">
        <v>13690640</v>
      </c>
      <c r="Y19" s="3">
        <v>13852207</v>
      </c>
      <c r="Z19" s="3">
        <v>12073449</v>
      </c>
      <c r="AA19" s="3">
        <v>8004377</v>
      </c>
      <c r="AB19" s="3">
        <v>8927882</v>
      </c>
      <c r="AC19" s="3">
        <v>19726292</v>
      </c>
      <c r="AD19" s="3">
        <v>6280641</v>
      </c>
      <c r="AE19" s="3">
        <v>7216120</v>
      </c>
      <c r="AF19" s="3">
        <v>13361656</v>
      </c>
      <c r="AG19" s="3">
        <v>13035953</v>
      </c>
      <c r="AH19" s="3">
        <v>14507518</v>
      </c>
      <c r="AI19" s="3">
        <v>13426922</v>
      </c>
      <c r="AJ19" s="3">
        <v>10731065</v>
      </c>
      <c r="AK19" s="3">
        <v>19434128</v>
      </c>
      <c r="AL19" s="4">
        <v>9304926</v>
      </c>
      <c r="AM19" s="4">
        <v>5685490</v>
      </c>
      <c r="AN19" s="4">
        <v>14114784</v>
      </c>
      <c r="AO19" s="4">
        <v>11918915</v>
      </c>
      <c r="AP19" s="4">
        <v>6858209</v>
      </c>
      <c r="AQ19" s="4">
        <v>6987816</v>
      </c>
      <c r="AR19" s="4">
        <v>12821720</v>
      </c>
      <c r="AS19" s="4">
        <v>11728058</v>
      </c>
      <c r="AT19" s="4">
        <v>14926425</v>
      </c>
      <c r="AU19" s="4">
        <v>15352024</v>
      </c>
      <c r="AV19" s="4">
        <v>14302908</v>
      </c>
      <c r="AW19" s="4">
        <v>10631810</v>
      </c>
      <c r="AX19" s="4">
        <v>11623841</v>
      </c>
      <c r="AY19" s="4">
        <v>10850866</v>
      </c>
      <c r="AZ19" s="4">
        <v>14291700</v>
      </c>
      <c r="BA19" s="4">
        <v>6040850</v>
      </c>
      <c r="BB19" s="4">
        <v>7977790</v>
      </c>
      <c r="BC19" s="4">
        <v>9113054</v>
      </c>
      <c r="BD19" s="4">
        <v>13583224</v>
      </c>
      <c r="BE19" s="4">
        <v>10982161</v>
      </c>
      <c r="BF19" s="4">
        <v>11947386</v>
      </c>
      <c r="BG19" s="4">
        <v>7643055</v>
      </c>
      <c r="BH19" s="4">
        <v>18290307</v>
      </c>
      <c r="BI19" s="4">
        <v>12263917</v>
      </c>
      <c r="BJ19" s="4">
        <v>12166987</v>
      </c>
      <c r="BK19" s="4">
        <v>12353183</v>
      </c>
      <c r="BL19" s="4">
        <v>10060599</v>
      </c>
      <c r="BM19" s="4">
        <v>8647561</v>
      </c>
      <c r="BN19" s="4">
        <v>6746056</v>
      </c>
      <c r="BO19" s="4">
        <v>9482694</v>
      </c>
      <c r="BP19" s="4">
        <v>13736297</v>
      </c>
      <c r="BQ19" s="4">
        <v>9599425</v>
      </c>
      <c r="BR19" s="4">
        <v>15326427</v>
      </c>
      <c r="BS19" s="4">
        <v>14475864</v>
      </c>
      <c r="BT19" s="4">
        <v>8919283</v>
      </c>
      <c r="BU19" s="4">
        <v>21703466</v>
      </c>
      <c r="BV19" s="4">
        <v>10202922</v>
      </c>
      <c r="BW19" s="4">
        <v>10046485</v>
      </c>
      <c r="BX19" s="4">
        <v>9541796</v>
      </c>
      <c r="BY19" s="4">
        <v>10771715</v>
      </c>
      <c r="BZ19" s="4">
        <v>9186488</v>
      </c>
      <c r="CA19" s="4">
        <v>4643218</v>
      </c>
      <c r="CB19" s="4">
        <v>16316028</v>
      </c>
      <c r="CC19" s="4">
        <v>17614526</v>
      </c>
      <c r="CD19" s="4">
        <v>15590040</v>
      </c>
      <c r="CE19" s="4">
        <v>15473870</v>
      </c>
      <c r="CF19" s="4">
        <v>14392351</v>
      </c>
      <c r="CG19" s="4">
        <v>13462459</v>
      </c>
      <c r="CH19" s="4">
        <v>13577814</v>
      </c>
      <c r="CI19" s="4">
        <v>16453935</v>
      </c>
      <c r="CJ19" s="4">
        <v>9739272</v>
      </c>
      <c r="CK19" s="4">
        <v>11196029</v>
      </c>
      <c r="CL19" s="4">
        <v>7976062</v>
      </c>
      <c r="CM19" s="4">
        <v>5384451</v>
      </c>
      <c r="CN19" s="4">
        <v>20399801</v>
      </c>
      <c r="CO19" s="4">
        <v>11242968</v>
      </c>
      <c r="CP19" s="4">
        <v>13535525</v>
      </c>
      <c r="CQ19" s="4">
        <v>8963788</v>
      </c>
      <c r="CR19" s="4">
        <v>5102593</v>
      </c>
      <c r="CS19" s="4">
        <v>1750516</v>
      </c>
      <c r="CT19" s="4">
        <v>489835</v>
      </c>
      <c r="CU19" s="4">
        <v>564363</v>
      </c>
      <c r="CV19" s="4">
        <v>575947</v>
      </c>
      <c r="CW19" s="4">
        <v>214915</v>
      </c>
      <c r="CX19" s="4">
        <v>517562</v>
      </c>
      <c r="CY19" s="4">
        <v>572467</v>
      </c>
      <c r="CZ19" s="4">
        <v>266850</v>
      </c>
      <c r="DA19" s="4">
        <v>918987</v>
      </c>
      <c r="DB19" s="4">
        <v>1759903</v>
      </c>
      <c r="DC19" s="4">
        <v>1548501</v>
      </c>
      <c r="DD19" s="4">
        <v>2084815</v>
      </c>
      <c r="DE19" s="4">
        <v>1157092</v>
      </c>
      <c r="DF19" s="4">
        <v>552190</v>
      </c>
      <c r="DG19" s="4">
        <v>8554279</v>
      </c>
      <c r="DH19" s="4">
        <v>1489309</v>
      </c>
      <c r="DI19" s="4">
        <v>5808430</v>
      </c>
      <c r="DJ19" s="4">
        <v>3525909</v>
      </c>
      <c r="DK19" s="4">
        <v>6523530</v>
      </c>
      <c r="DL19" s="4">
        <v>3786202</v>
      </c>
      <c r="DM19" s="4">
        <v>8228431</v>
      </c>
      <c r="DN19" s="4">
        <v>10188909</v>
      </c>
      <c r="DO19" s="4">
        <v>10614573</v>
      </c>
      <c r="DP19" s="4">
        <v>13180047</v>
      </c>
      <c r="DQ19" s="4">
        <v>12458950</v>
      </c>
      <c r="DR19" s="3">
        <v>13720067</v>
      </c>
      <c r="DS19" s="3">
        <v>18330534</v>
      </c>
      <c r="DT19" s="3">
        <v>5400993</v>
      </c>
      <c r="DU19" s="3">
        <v>15604076</v>
      </c>
      <c r="DV19" s="3">
        <v>10188418</v>
      </c>
      <c r="DW19" s="3">
        <v>8220973</v>
      </c>
      <c r="DX19" s="3">
        <v>11351757</v>
      </c>
      <c r="DY19" s="3">
        <v>27932421</v>
      </c>
      <c r="DZ19" s="3">
        <v>16015513</v>
      </c>
      <c r="EA19" s="3">
        <v>15605776</v>
      </c>
      <c r="EB19" s="21">
        <v>18062288</v>
      </c>
      <c r="EC19" s="17">
        <v>11764321</v>
      </c>
      <c r="ED19" s="17">
        <v>15309662</v>
      </c>
      <c r="EE19" s="17">
        <v>19260363</v>
      </c>
      <c r="EF19" s="17">
        <v>14972347</v>
      </c>
      <c r="EG19" s="17">
        <v>11373491</v>
      </c>
      <c r="EH19" s="39">
        <v>17404012</v>
      </c>
      <c r="EI19" s="39">
        <v>6434066</v>
      </c>
      <c r="EJ19" s="17">
        <v>18346924</v>
      </c>
      <c r="EK19" s="17">
        <v>15819276</v>
      </c>
      <c r="EL19" s="17">
        <v>15080238</v>
      </c>
      <c r="EM19" s="17">
        <v>24007036</v>
      </c>
      <c r="EN19" s="39">
        <v>35888410</v>
      </c>
      <c r="EO19" s="39">
        <v>25450925</v>
      </c>
    </row>
    <row r="20" spans="1:149" x14ac:dyDescent="0.3">
      <c r="A20" s="7" t="s">
        <v>166</v>
      </c>
      <c r="B20" s="3">
        <v>3889166</v>
      </c>
      <c r="C20" s="3">
        <v>4235790</v>
      </c>
      <c r="D20" s="3">
        <v>1165998</v>
      </c>
      <c r="E20" s="3">
        <v>4234424</v>
      </c>
      <c r="F20" s="3">
        <v>939194</v>
      </c>
      <c r="G20" s="3">
        <v>17560751</v>
      </c>
      <c r="H20" s="3">
        <v>1315394</v>
      </c>
      <c r="I20" s="3">
        <v>3682435</v>
      </c>
      <c r="J20" s="3">
        <v>3814231</v>
      </c>
      <c r="K20" s="3">
        <v>8488094</v>
      </c>
      <c r="L20" s="3">
        <v>1573397</v>
      </c>
      <c r="M20" s="3">
        <v>4672038</v>
      </c>
      <c r="N20" s="3">
        <v>5853414</v>
      </c>
      <c r="O20" s="3">
        <v>4184049</v>
      </c>
      <c r="P20" s="3">
        <v>3244079</v>
      </c>
      <c r="Q20" s="3">
        <v>999697</v>
      </c>
      <c r="R20" s="3">
        <v>1388046</v>
      </c>
      <c r="S20" s="3">
        <v>2297846</v>
      </c>
      <c r="T20" s="3">
        <v>4908688</v>
      </c>
      <c r="U20" s="3">
        <v>3621920</v>
      </c>
      <c r="V20" s="3">
        <v>1662166</v>
      </c>
      <c r="W20" s="3">
        <v>4030545</v>
      </c>
      <c r="X20" s="3">
        <v>8890184</v>
      </c>
      <c r="Y20" s="3">
        <v>3959545</v>
      </c>
      <c r="Z20" s="3">
        <v>3635180</v>
      </c>
      <c r="AA20" s="3">
        <v>3322357</v>
      </c>
      <c r="AB20" s="3">
        <v>3833197</v>
      </c>
      <c r="AC20" s="3">
        <v>3397942</v>
      </c>
      <c r="AD20" s="3">
        <v>1154641</v>
      </c>
      <c r="AE20" s="3">
        <v>2363356</v>
      </c>
      <c r="AF20" s="3">
        <v>5279701</v>
      </c>
      <c r="AG20" s="3">
        <v>295561</v>
      </c>
      <c r="AH20" s="3">
        <v>752661</v>
      </c>
      <c r="AI20" s="3">
        <v>715001</v>
      </c>
      <c r="AJ20" s="3">
        <v>128948</v>
      </c>
      <c r="AK20" s="3">
        <v>452103</v>
      </c>
      <c r="AL20" s="4">
        <v>50822</v>
      </c>
      <c r="AM20" s="4">
        <v>20647</v>
      </c>
      <c r="AN20" s="4">
        <v>68861</v>
      </c>
      <c r="AO20" s="4">
        <v>26189</v>
      </c>
      <c r="AP20" s="4">
        <v>4859</v>
      </c>
      <c r="AQ20" s="4">
        <v>1062</v>
      </c>
      <c r="AR20" s="4">
        <v>103608</v>
      </c>
      <c r="AS20" s="4">
        <v>3161</v>
      </c>
      <c r="AT20" s="4">
        <v>4084</v>
      </c>
      <c r="AU20" s="4">
        <v>197677</v>
      </c>
      <c r="AV20" s="4">
        <v>3118</v>
      </c>
      <c r="AW20" s="4">
        <v>140146</v>
      </c>
      <c r="AX20" s="4">
        <v>12280</v>
      </c>
      <c r="AY20" s="4">
        <v>5000</v>
      </c>
      <c r="AZ20" s="4">
        <v>2000</v>
      </c>
      <c r="BA20" s="4">
        <v>5000</v>
      </c>
      <c r="BB20" s="4">
        <v>0</v>
      </c>
      <c r="BC20" s="4">
        <v>345</v>
      </c>
      <c r="BD20" s="4">
        <v>1108675</v>
      </c>
      <c r="BE20" s="4">
        <v>12893</v>
      </c>
      <c r="BF20" s="4">
        <v>1000</v>
      </c>
      <c r="BG20" s="4">
        <v>1000</v>
      </c>
      <c r="BH20" s="4">
        <v>0</v>
      </c>
      <c r="BI20" s="4">
        <v>13420</v>
      </c>
      <c r="BJ20" s="4">
        <v>6000</v>
      </c>
      <c r="BK20" s="4">
        <v>0</v>
      </c>
      <c r="BL20" s="4">
        <v>4075</v>
      </c>
      <c r="BM20" s="4">
        <v>4250</v>
      </c>
      <c r="BN20" s="4">
        <v>10412</v>
      </c>
      <c r="BO20" s="4">
        <v>10208</v>
      </c>
      <c r="BP20" s="4">
        <v>14283</v>
      </c>
      <c r="BQ20" s="4">
        <v>10208</v>
      </c>
      <c r="BR20" s="4">
        <v>19628</v>
      </c>
      <c r="BS20" s="4">
        <v>10208</v>
      </c>
      <c r="BT20" s="4">
        <v>10208</v>
      </c>
      <c r="BU20" s="4">
        <v>11776</v>
      </c>
      <c r="BV20" s="4">
        <v>15126</v>
      </c>
      <c r="BW20" s="4">
        <v>10208</v>
      </c>
      <c r="BX20" s="4">
        <v>13208</v>
      </c>
      <c r="BY20" s="4">
        <v>14627</v>
      </c>
      <c r="BZ20" s="4">
        <v>0</v>
      </c>
      <c r="CA20" s="4">
        <v>13627</v>
      </c>
      <c r="CB20" s="4">
        <v>17208</v>
      </c>
      <c r="CC20" s="4">
        <v>20417</v>
      </c>
      <c r="CD20" s="4">
        <v>14627</v>
      </c>
      <c r="CE20" s="4">
        <v>10208</v>
      </c>
      <c r="CF20" s="4">
        <v>15627</v>
      </c>
      <c r="CG20" s="4">
        <v>10448</v>
      </c>
      <c r="CH20" s="4">
        <v>14408</v>
      </c>
      <c r="CI20" s="4">
        <v>14078</v>
      </c>
      <c r="CJ20" s="4">
        <v>8918</v>
      </c>
      <c r="CK20" s="4">
        <v>13208</v>
      </c>
      <c r="CL20" s="4">
        <v>12368</v>
      </c>
      <c r="CM20" s="4">
        <v>5080</v>
      </c>
      <c r="CN20" s="4">
        <v>14604</v>
      </c>
      <c r="CO20" s="4">
        <v>15828</v>
      </c>
      <c r="CP20" s="4">
        <v>-612</v>
      </c>
      <c r="CQ20" s="4">
        <v>59438</v>
      </c>
      <c r="CR20" s="4">
        <v>23475</v>
      </c>
      <c r="CS20" s="4">
        <v>20991</v>
      </c>
      <c r="CT20" s="4">
        <v>13380</v>
      </c>
      <c r="CU20" s="4">
        <v>0</v>
      </c>
      <c r="CV20" s="4">
        <v>2140</v>
      </c>
      <c r="CW20" s="4">
        <v>1750</v>
      </c>
      <c r="CX20" s="4">
        <v>30026</v>
      </c>
      <c r="CY20" s="4">
        <v>4240</v>
      </c>
      <c r="CZ20" s="4">
        <v>2300</v>
      </c>
      <c r="DA20" s="4">
        <v>3620</v>
      </c>
      <c r="DB20" s="4">
        <v>14508</v>
      </c>
      <c r="DC20" s="4">
        <v>15575</v>
      </c>
      <c r="DD20" s="4">
        <v>35013</v>
      </c>
      <c r="DE20" s="4">
        <v>43448</v>
      </c>
      <c r="DF20" s="4">
        <v>55863</v>
      </c>
      <c r="DG20" s="4">
        <v>30988</v>
      </c>
      <c r="DH20" s="4">
        <v>36478</v>
      </c>
      <c r="DI20" s="4">
        <v>25998</v>
      </c>
      <c r="DJ20" s="4">
        <v>42016</v>
      </c>
      <c r="DK20" s="4">
        <v>49425</v>
      </c>
      <c r="DL20" s="4">
        <v>29739</v>
      </c>
      <c r="DM20" s="4">
        <v>40524</v>
      </c>
      <c r="DN20" s="4">
        <v>58233</v>
      </c>
      <c r="DO20" s="4">
        <v>53960</v>
      </c>
      <c r="DP20" s="4">
        <v>137300</v>
      </c>
      <c r="DQ20" s="4">
        <v>172557</v>
      </c>
      <c r="DR20" s="3">
        <v>118805</v>
      </c>
      <c r="DS20" s="3">
        <v>83682</v>
      </c>
      <c r="DT20" s="3">
        <v>45872</v>
      </c>
      <c r="DU20" s="3">
        <v>24691</v>
      </c>
      <c r="DV20" s="3">
        <v>45172</v>
      </c>
      <c r="DW20" s="3">
        <v>52504</v>
      </c>
      <c r="DX20" s="3">
        <v>44922</v>
      </c>
      <c r="DY20" s="3">
        <v>45580</v>
      </c>
      <c r="DZ20" s="3">
        <v>71220</v>
      </c>
      <c r="EA20" s="3">
        <v>76758</v>
      </c>
      <c r="EB20" s="21">
        <v>120673</v>
      </c>
      <c r="EC20" s="17">
        <v>161538</v>
      </c>
      <c r="ED20" s="17">
        <v>157235</v>
      </c>
      <c r="EE20" s="17">
        <v>79991</v>
      </c>
      <c r="EF20" s="17">
        <v>30088</v>
      </c>
      <c r="EG20" s="17">
        <v>22962</v>
      </c>
      <c r="EH20" s="39">
        <v>40302</v>
      </c>
      <c r="EI20" s="39">
        <v>51968</v>
      </c>
      <c r="EJ20" s="17">
        <v>31681</v>
      </c>
      <c r="EK20" s="17">
        <v>42702</v>
      </c>
      <c r="EL20" s="17">
        <v>78321</v>
      </c>
      <c r="EM20" s="17">
        <v>72936</v>
      </c>
      <c r="EN20" s="39">
        <v>137127</v>
      </c>
      <c r="EO20" s="39">
        <v>131806</v>
      </c>
    </row>
    <row r="21" spans="1:149" x14ac:dyDescent="0.3">
      <c r="A21" s="5" t="s">
        <v>167</v>
      </c>
      <c r="B21" s="3">
        <v>34064</v>
      </c>
      <c r="C21" s="3">
        <v>28006</v>
      </c>
      <c r="D21" s="3">
        <v>20619</v>
      </c>
      <c r="E21" s="3">
        <v>80634</v>
      </c>
      <c r="F21" s="3">
        <v>19847</v>
      </c>
      <c r="G21" s="3">
        <v>12669</v>
      </c>
      <c r="H21" s="3">
        <v>20445</v>
      </c>
      <c r="I21" s="3">
        <v>25860</v>
      </c>
      <c r="J21" s="3">
        <v>26367</v>
      </c>
      <c r="K21" s="3">
        <v>67732</v>
      </c>
      <c r="L21" s="3">
        <v>27844</v>
      </c>
      <c r="M21" s="3">
        <v>207776</v>
      </c>
      <c r="N21" s="3">
        <v>122870</v>
      </c>
      <c r="O21" s="3">
        <v>50387</v>
      </c>
      <c r="P21" s="3">
        <v>421296</v>
      </c>
      <c r="Q21" s="3">
        <v>29805</v>
      </c>
      <c r="R21" s="3">
        <v>17512</v>
      </c>
      <c r="S21" s="3">
        <v>2295630</v>
      </c>
      <c r="T21" s="3">
        <v>1049260</v>
      </c>
      <c r="U21" s="3">
        <v>20707</v>
      </c>
      <c r="V21" s="3">
        <v>129189</v>
      </c>
      <c r="W21" s="3">
        <v>28743</v>
      </c>
      <c r="X21" s="3">
        <v>77646</v>
      </c>
      <c r="Y21" s="3">
        <v>1598184</v>
      </c>
      <c r="Z21" s="3">
        <v>174936</v>
      </c>
      <c r="AA21" s="3">
        <v>1283929</v>
      </c>
      <c r="AB21" s="3">
        <v>589617</v>
      </c>
      <c r="AC21" s="3">
        <v>22407</v>
      </c>
      <c r="AD21" s="3">
        <v>228484</v>
      </c>
      <c r="AE21" s="3">
        <v>24133</v>
      </c>
      <c r="AF21" s="3">
        <v>894272</v>
      </c>
      <c r="AG21" s="3">
        <v>917606</v>
      </c>
      <c r="AH21" s="3">
        <v>171323</v>
      </c>
      <c r="AI21" s="3">
        <v>229886</v>
      </c>
      <c r="AJ21" s="3">
        <v>473955</v>
      </c>
      <c r="AK21" s="3">
        <v>113329</v>
      </c>
      <c r="AL21" s="4">
        <v>409419</v>
      </c>
      <c r="AM21" s="4">
        <v>1235398</v>
      </c>
      <c r="AN21" s="4">
        <v>1331729</v>
      </c>
      <c r="AO21" s="4">
        <v>262284</v>
      </c>
      <c r="AP21" s="4">
        <v>1182455</v>
      </c>
      <c r="AQ21" s="4">
        <v>93412</v>
      </c>
      <c r="AR21" s="4">
        <v>24718</v>
      </c>
      <c r="AS21" s="4">
        <v>1605836</v>
      </c>
      <c r="AT21" s="4">
        <v>894836</v>
      </c>
      <c r="AU21" s="4">
        <v>775174</v>
      </c>
      <c r="AV21" s="4">
        <v>705612</v>
      </c>
      <c r="AW21" s="4">
        <v>787000</v>
      </c>
      <c r="AX21" s="4">
        <v>920122</v>
      </c>
      <c r="AY21" s="4">
        <v>440333</v>
      </c>
      <c r="AZ21" s="4">
        <v>1428358</v>
      </c>
      <c r="BA21" s="4">
        <v>1119772</v>
      </c>
      <c r="BB21" s="4">
        <v>11162</v>
      </c>
      <c r="BC21" s="4">
        <v>464949</v>
      </c>
      <c r="BD21" s="4">
        <v>10594</v>
      </c>
      <c r="BE21" s="4">
        <v>838659</v>
      </c>
      <c r="BF21" s="4">
        <v>310335</v>
      </c>
      <c r="BG21" s="4">
        <v>808623</v>
      </c>
      <c r="BH21" s="4">
        <v>512111</v>
      </c>
      <c r="BI21" s="4">
        <v>299268</v>
      </c>
      <c r="BJ21" s="4">
        <v>11396</v>
      </c>
      <c r="BK21" s="4">
        <v>10689</v>
      </c>
      <c r="BL21" s="4">
        <v>439478</v>
      </c>
      <c r="BM21" s="4">
        <v>251658</v>
      </c>
      <c r="BN21" s="4">
        <v>281519</v>
      </c>
      <c r="BO21" s="4">
        <v>718715</v>
      </c>
      <c r="BP21" s="4">
        <v>636706</v>
      </c>
      <c r="BQ21" s="4">
        <v>284940</v>
      </c>
      <c r="BR21" s="4">
        <v>14956</v>
      </c>
      <c r="BS21" s="4">
        <v>394131</v>
      </c>
      <c r="BT21" s="4">
        <v>521319</v>
      </c>
      <c r="BU21" s="4">
        <v>785139</v>
      </c>
      <c r="BV21" s="4">
        <v>1772123</v>
      </c>
      <c r="BW21" s="4">
        <v>637094</v>
      </c>
      <c r="BX21" s="4">
        <v>1578656</v>
      </c>
      <c r="BY21" s="4">
        <v>533391</v>
      </c>
      <c r="BZ21" s="4">
        <v>1342059</v>
      </c>
      <c r="CA21" s="4">
        <v>23140</v>
      </c>
      <c r="CB21" s="4">
        <v>201608</v>
      </c>
      <c r="CC21" s="4">
        <v>369366</v>
      </c>
      <c r="CD21" s="4">
        <v>728377</v>
      </c>
      <c r="CE21" s="4">
        <v>562127</v>
      </c>
      <c r="CF21" s="4">
        <v>436635</v>
      </c>
      <c r="CG21" s="4">
        <v>1938490</v>
      </c>
      <c r="CH21" s="4">
        <v>525187</v>
      </c>
      <c r="CI21" s="4">
        <v>751366</v>
      </c>
      <c r="CJ21" s="4">
        <v>800394</v>
      </c>
      <c r="CK21" s="4">
        <v>635578</v>
      </c>
      <c r="CL21" s="4">
        <v>1283492</v>
      </c>
      <c r="CM21" s="4">
        <v>655098</v>
      </c>
      <c r="CN21" s="4">
        <v>27464</v>
      </c>
      <c r="CO21" s="4">
        <v>167625</v>
      </c>
      <c r="CP21" s="4">
        <v>1050253</v>
      </c>
      <c r="CQ21" s="4">
        <v>542443</v>
      </c>
      <c r="CR21" s="4">
        <v>80939</v>
      </c>
      <c r="CS21" s="4">
        <v>132823</v>
      </c>
      <c r="CT21" s="4">
        <v>1179135</v>
      </c>
      <c r="CU21" s="4">
        <v>104855</v>
      </c>
      <c r="CV21" s="4">
        <v>14928</v>
      </c>
      <c r="CW21" s="4">
        <v>18563</v>
      </c>
      <c r="CX21" s="4">
        <v>14903</v>
      </c>
      <c r="CY21" s="4">
        <v>40076</v>
      </c>
      <c r="CZ21" s="4">
        <v>206446</v>
      </c>
      <c r="DA21" s="4">
        <v>15213</v>
      </c>
      <c r="DB21" s="4">
        <v>45427</v>
      </c>
      <c r="DC21" s="4">
        <v>18560</v>
      </c>
      <c r="DD21" s="4">
        <v>603128</v>
      </c>
      <c r="DE21" s="4">
        <v>275079</v>
      </c>
      <c r="DF21" s="4">
        <v>345253</v>
      </c>
      <c r="DG21" s="4">
        <v>1212282</v>
      </c>
      <c r="DH21" s="4">
        <v>671996</v>
      </c>
      <c r="DI21" s="4">
        <v>611900</v>
      </c>
      <c r="DJ21" s="4">
        <v>657658</v>
      </c>
      <c r="DK21" s="4">
        <v>740695</v>
      </c>
      <c r="DL21" s="4">
        <v>1116855</v>
      </c>
      <c r="DM21" s="4">
        <v>3033941</v>
      </c>
      <c r="DN21" s="4">
        <v>660644</v>
      </c>
      <c r="DO21" s="4">
        <v>711010</v>
      </c>
      <c r="DP21" s="4">
        <v>657753</v>
      </c>
      <c r="DQ21" s="4">
        <v>665211</v>
      </c>
      <c r="DR21" s="3">
        <v>618467</v>
      </c>
      <c r="DS21" s="3">
        <v>642406</v>
      </c>
      <c r="DT21" s="21">
        <v>530819</v>
      </c>
      <c r="DU21" s="3">
        <v>1225336</v>
      </c>
      <c r="DV21" s="3">
        <v>1173468</v>
      </c>
      <c r="DW21" s="3">
        <v>1616709</v>
      </c>
      <c r="DX21" s="3">
        <v>43622</v>
      </c>
      <c r="DY21" s="3">
        <v>529679</v>
      </c>
      <c r="DZ21" s="3">
        <v>28437</v>
      </c>
      <c r="EA21" s="3">
        <v>369077</v>
      </c>
      <c r="EB21" s="21">
        <v>825157</v>
      </c>
      <c r="EC21" s="17">
        <v>68842</v>
      </c>
      <c r="ED21" s="17">
        <v>364283</v>
      </c>
      <c r="EE21" s="17">
        <v>1164256</v>
      </c>
      <c r="EF21" s="17">
        <v>20787</v>
      </c>
      <c r="EG21" s="17">
        <v>11318</v>
      </c>
      <c r="EH21" s="39">
        <v>339624</v>
      </c>
      <c r="EI21" s="39">
        <v>286448</v>
      </c>
      <c r="EJ21" s="17">
        <v>1384865</v>
      </c>
      <c r="EK21" s="17">
        <v>973125</v>
      </c>
      <c r="EL21" s="17">
        <v>883661</v>
      </c>
      <c r="EM21" s="17">
        <v>569057</v>
      </c>
      <c r="EN21" s="39">
        <v>1007014</v>
      </c>
      <c r="EO21" s="39">
        <v>76083</v>
      </c>
    </row>
    <row r="22" spans="1:149" s="16" customFormat="1" x14ac:dyDescent="0.3">
      <c r="A22" s="2" t="s">
        <v>168</v>
      </c>
      <c r="B22" s="15">
        <v>15320452</v>
      </c>
      <c r="C22" s="15">
        <v>11984899</v>
      </c>
      <c r="D22" s="15">
        <v>14702900</v>
      </c>
      <c r="E22" s="15">
        <v>13850559</v>
      </c>
      <c r="F22" s="15">
        <v>27032753</v>
      </c>
      <c r="G22" s="15">
        <v>24533897</v>
      </c>
      <c r="H22" s="15">
        <v>9493560</v>
      </c>
      <c r="I22" s="15">
        <v>5331267</v>
      </c>
      <c r="J22" s="15">
        <v>15983672</v>
      </c>
      <c r="K22" s="15">
        <v>13303926</v>
      </c>
      <c r="L22" s="15">
        <v>14443416</v>
      </c>
      <c r="M22" s="15">
        <v>-16096713</v>
      </c>
      <c r="N22" s="15">
        <v>28535771</v>
      </c>
      <c r="O22" s="15">
        <v>18882439</v>
      </c>
      <c r="P22" s="15">
        <v>16022140</v>
      </c>
      <c r="Q22" s="15">
        <v>25255767</v>
      </c>
      <c r="R22" s="15">
        <v>14621873</v>
      </c>
      <c r="S22" s="15">
        <v>51139889</v>
      </c>
      <c r="T22" s="15">
        <v>11630605</v>
      </c>
      <c r="U22" s="15">
        <v>12010464</v>
      </c>
      <c r="V22" s="15">
        <v>10749044</v>
      </c>
      <c r="W22" s="15">
        <v>22977709</v>
      </c>
      <c r="X22" s="15">
        <v>10179089</v>
      </c>
      <c r="Y22" s="15">
        <v>-9305335</v>
      </c>
      <c r="Z22" s="15">
        <v>29993462</v>
      </c>
      <c r="AA22" s="15">
        <v>11123590</v>
      </c>
      <c r="AB22" s="15">
        <v>22061327</v>
      </c>
      <c r="AC22" s="15">
        <v>19202044</v>
      </c>
      <c r="AD22" s="15">
        <v>12681903</v>
      </c>
      <c r="AE22" s="15">
        <v>37484889</v>
      </c>
      <c r="AF22" s="15">
        <v>11612001</v>
      </c>
      <c r="AG22" s="15">
        <v>16362356</v>
      </c>
      <c r="AH22" s="15">
        <v>23216353</v>
      </c>
      <c r="AI22" s="15">
        <v>24894324</v>
      </c>
      <c r="AJ22" s="15">
        <v>14214977</v>
      </c>
      <c r="AK22" s="15">
        <v>2085922</v>
      </c>
      <c r="AL22" s="15">
        <f>SUM(AL23+AL26+AL30+AL31+AL32+AL33)</f>
        <v>33917778</v>
      </c>
      <c r="AM22" s="15">
        <f t="shared" ref="AM22:CX22" si="16">SUM(AM23+AM26+AM30+AM31+AM32+AM33)</f>
        <v>18913171</v>
      </c>
      <c r="AN22" s="15">
        <f t="shared" si="16"/>
        <v>18380939</v>
      </c>
      <c r="AO22" s="15">
        <f t="shared" si="16"/>
        <v>18275875</v>
      </c>
      <c r="AP22" s="15">
        <f t="shared" si="16"/>
        <v>29560256</v>
      </c>
      <c r="AQ22" s="15">
        <f t="shared" si="16"/>
        <v>20493433</v>
      </c>
      <c r="AR22" s="15">
        <f t="shared" si="16"/>
        <v>7448362</v>
      </c>
      <c r="AS22" s="15">
        <f t="shared" si="16"/>
        <v>5289540</v>
      </c>
      <c r="AT22" s="15">
        <f t="shared" si="16"/>
        <v>15429625</v>
      </c>
      <c r="AU22" s="15">
        <f t="shared" si="16"/>
        <v>10545253</v>
      </c>
      <c r="AV22" s="15">
        <f t="shared" si="16"/>
        <v>1225437</v>
      </c>
      <c r="AW22" s="15">
        <f t="shared" si="16"/>
        <v>130500497</v>
      </c>
      <c r="AX22" s="15">
        <f t="shared" si="16"/>
        <v>23859518</v>
      </c>
      <c r="AY22" s="15">
        <f t="shared" si="16"/>
        <v>15905039</v>
      </c>
      <c r="AZ22" s="15">
        <f t="shared" si="16"/>
        <v>25457021</v>
      </c>
      <c r="BA22" s="15">
        <f t="shared" si="16"/>
        <v>7707024</v>
      </c>
      <c r="BB22" s="15">
        <f t="shared" si="16"/>
        <v>23500941</v>
      </c>
      <c r="BC22" s="15">
        <f t="shared" si="16"/>
        <v>17215753</v>
      </c>
      <c r="BD22" s="15">
        <f t="shared" si="16"/>
        <v>-4722495</v>
      </c>
      <c r="BE22" s="15">
        <f t="shared" si="16"/>
        <v>31341791</v>
      </c>
      <c r="BF22" s="15">
        <f t="shared" si="16"/>
        <v>21754561</v>
      </c>
      <c r="BG22" s="15">
        <f t="shared" si="16"/>
        <v>24446829</v>
      </c>
      <c r="BH22" s="15">
        <f t="shared" si="16"/>
        <v>5751148</v>
      </c>
      <c r="BI22" s="15">
        <f t="shared" si="16"/>
        <v>37000587</v>
      </c>
      <c r="BJ22" s="15">
        <f t="shared" si="16"/>
        <v>12926618</v>
      </c>
      <c r="BK22" s="15">
        <f t="shared" si="16"/>
        <v>13314731</v>
      </c>
      <c r="BL22" s="15">
        <f t="shared" si="16"/>
        <v>12149333</v>
      </c>
      <c r="BM22" s="15">
        <f t="shared" si="16"/>
        <v>25485298</v>
      </c>
      <c r="BN22" s="15">
        <f t="shared" si="16"/>
        <v>15023976</v>
      </c>
      <c r="BO22" s="15">
        <f t="shared" si="16"/>
        <v>16939316</v>
      </c>
      <c r="BP22" s="15">
        <f t="shared" si="16"/>
        <v>20400987</v>
      </c>
      <c r="BQ22" s="15">
        <f t="shared" si="16"/>
        <v>15447022</v>
      </c>
      <c r="BR22" s="15">
        <f t="shared" si="16"/>
        <v>14800050</v>
      </c>
      <c r="BS22" s="15">
        <f t="shared" si="16"/>
        <v>11858353</v>
      </c>
      <c r="BT22" s="15">
        <f t="shared" si="16"/>
        <v>17084864</v>
      </c>
      <c r="BU22" s="15">
        <f t="shared" si="16"/>
        <v>28528589</v>
      </c>
      <c r="BV22" s="15">
        <f t="shared" si="16"/>
        <v>15649213</v>
      </c>
      <c r="BW22" s="15">
        <f t="shared" si="16"/>
        <v>13457656</v>
      </c>
      <c r="BX22" s="15">
        <f t="shared" si="16"/>
        <v>12933776</v>
      </c>
      <c r="BY22" s="15">
        <f t="shared" si="16"/>
        <v>29387842</v>
      </c>
      <c r="BZ22" s="15">
        <f t="shared" si="16"/>
        <v>20960654</v>
      </c>
      <c r="CA22" s="15">
        <f t="shared" si="16"/>
        <v>19405571</v>
      </c>
      <c r="CB22" s="15">
        <f t="shared" si="16"/>
        <v>17644992</v>
      </c>
      <c r="CC22" s="15">
        <f t="shared" si="16"/>
        <v>18815775</v>
      </c>
      <c r="CD22" s="15">
        <f t="shared" si="16"/>
        <v>19029880</v>
      </c>
      <c r="CE22" s="15">
        <f t="shared" si="16"/>
        <v>17640640</v>
      </c>
      <c r="CF22" s="15">
        <f t="shared" si="16"/>
        <v>18884660</v>
      </c>
      <c r="CG22" s="15">
        <f t="shared" si="16"/>
        <v>23764732</v>
      </c>
      <c r="CH22" s="15">
        <f t="shared" si="16"/>
        <v>16801436</v>
      </c>
      <c r="CI22" s="15">
        <f t="shared" si="16"/>
        <v>14392355</v>
      </c>
      <c r="CJ22" s="15">
        <f t="shared" si="16"/>
        <v>11462406</v>
      </c>
      <c r="CK22" s="15">
        <f t="shared" si="16"/>
        <v>16405542</v>
      </c>
      <c r="CL22" s="15">
        <f t="shared" si="16"/>
        <v>18631010</v>
      </c>
      <c r="CM22" s="15">
        <f t="shared" si="16"/>
        <v>16315912</v>
      </c>
      <c r="CN22" s="15">
        <f t="shared" si="16"/>
        <v>15908040</v>
      </c>
      <c r="CO22" s="15">
        <f t="shared" si="16"/>
        <v>18310069</v>
      </c>
      <c r="CP22" s="15">
        <f t="shared" si="16"/>
        <v>65427440</v>
      </c>
      <c r="CQ22" s="15">
        <f t="shared" si="16"/>
        <v>5131922</v>
      </c>
      <c r="CR22" s="15">
        <f t="shared" si="16"/>
        <v>10558256</v>
      </c>
      <c r="CS22" s="15">
        <f t="shared" si="16"/>
        <v>22255451</v>
      </c>
      <c r="CT22" s="15">
        <f t="shared" si="16"/>
        <v>12118514</v>
      </c>
      <c r="CU22" s="15">
        <f t="shared" si="16"/>
        <v>6917963</v>
      </c>
      <c r="CV22" s="15">
        <f t="shared" si="16"/>
        <v>12387951</v>
      </c>
      <c r="CW22" s="15">
        <f t="shared" si="16"/>
        <v>12722419</v>
      </c>
      <c r="CX22" s="15">
        <f t="shared" si="16"/>
        <v>24855827</v>
      </c>
      <c r="CY22" s="15">
        <f t="shared" ref="CY22:DZ22" si="17">SUM(CY23+CY26+CY30+CY31+CY32+CY33)</f>
        <v>34866182</v>
      </c>
      <c r="CZ22" s="15">
        <f t="shared" si="17"/>
        <v>35031476</v>
      </c>
      <c r="DA22" s="15">
        <f t="shared" si="17"/>
        <v>24006203</v>
      </c>
      <c r="DB22" s="15">
        <f t="shared" si="17"/>
        <v>32911631</v>
      </c>
      <c r="DC22" s="15">
        <f t="shared" si="17"/>
        <v>14631305</v>
      </c>
      <c r="DD22" s="15">
        <f t="shared" si="17"/>
        <v>23929430</v>
      </c>
      <c r="DE22" s="15">
        <f t="shared" si="17"/>
        <v>62523069</v>
      </c>
      <c r="DF22" s="15">
        <f t="shared" si="17"/>
        <v>24816116</v>
      </c>
      <c r="DG22" s="15">
        <f t="shared" si="17"/>
        <v>13107195</v>
      </c>
      <c r="DH22" s="15">
        <f t="shared" si="17"/>
        <v>38218509</v>
      </c>
      <c r="DI22" s="15">
        <f t="shared" si="17"/>
        <v>15738597</v>
      </c>
      <c r="DJ22" s="15">
        <f t="shared" si="17"/>
        <v>23146387</v>
      </c>
      <c r="DK22" s="15">
        <f t="shared" si="17"/>
        <v>52562592</v>
      </c>
      <c r="DL22" s="15">
        <f t="shared" si="17"/>
        <v>43190188</v>
      </c>
      <c r="DM22" s="15">
        <f t="shared" si="17"/>
        <v>18663201</v>
      </c>
      <c r="DN22" s="15">
        <f t="shared" si="17"/>
        <v>57113935</v>
      </c>
      <c r="DO22" s="15">
        <f t="shared" si="17"/>
        <v>104341143</v>
      </c>
      <c r="DP22" s="15">
        <f t="shared" si="17"/>
        <v>21994992</v>
      </c>
      <c r="DQ22" s="15">
        <f t="shared" si="17"/>
        <v>33921953</v>
      </c>
      <c r="DR22" s="15">
        <f t="shared" si="17"/>
        <v>28244091</v>
      </c>
      <c r="DS22" s="15">
        <f t="shared" si="17"/>
        <v>19954626</v>
      </c>
      <c r="DT22" s="15">
        <f t="shared" si="17"/>
        <v>31731679</v>
      </c>
      <c r="DU22" s="15">
        <f t="shared" si="17"/>
        <v>21939006</v>
      </c>
      <c r="DV22" s="15">
        <f t="shared" si="17"/>
        <v>32889010</v>
      </c>
      <c r="DW22" s="15">
        <f t="shared" si="17"/>
        <v>25881109</v>
      </c>
      <c r="DX22" s="15">
        <f t="shared" si="17"/>
        <v>43266486</v>
      </c>
      <c r="DY22" s="15">
        <f t="shared" si="17"/>
        <v>27941654</v>
      </c>
      <c r="DZ22" s="15">
        <f t="shared" si="17"/>
        <v>26750157</v>
      </c>
      <c r="EA22" s="15">
        <f>EA23+EA26+SUM(EA30:EA33)</f>
        <v>17612197</v>
      </c>
      <c r="EB22" s="15">
        <v>35442183</v>
      </c>
      <c r="EC22" s="33">
        <f t="shared" ref="EC22:ES22" si="18">EC23+EC26+SUM(EC30:EC33)</f>
        <v>68776857</v>
      </c>
      <c r="ED22" s="33">
        <f t="shared" si="18"/>
        <v>18246452</v>
      </c>
      <c r="EE22" s="33">
        <f t="shared" si="18"/>
        <v>22443666</v>
      </c>
      <c r="EF22" s="33">
        <f t="shared" si="18"/>
        <v>19128241</v>
      </c>
      <c r="EG22" s="33">
        <f t="shared" si="18"/>
        <v>27994607</v>
      </c>
      <c r="EH22" s="38">
        <f t="shared" si="18"/>
        <v>21097523</v>
      </c>
      <c r="EI22" s="38">
        <f t="shared" si="18"/>
        <v>23785853</v>
      </c>
      <c r="EJ22" s="33">
        <f t="shared" si="18"/>
        <v>35546864</v>
      </c>
      <c r="EK22" s="33">
        <f t="shared" si="18"/>
        <v>31100401</v>
      </c>
      <c r="EL22" s="33">
        <f t="shared" si="18"/>
        <v>36019586</v>
      </c>
      <c r="EM22" s="33">
        <f t="shared" si="18"/>
        <v>20667783</v>
      </c>
      <c r="EN22" s="38">
        <f t="shared" si="18"/>
        <v>45860519</v>
      </c>
      <c r="EO22" s="38">
        <f t="shared" si="18"/>
        <v>30559185</v>
      </c>
      <c r="EP22" s="30">
        <f t="shared" si="18"/>
        <v>11023949</v>
      </c>
      <c r="EQ22" s="30">
        <f t="shared" si="18"/>
        <v>0</v>
      </c>
      <c r="ER22" s="30">
        <f t="shared" si="18"/>
        <v>0</v>
      </c>
      <c r="ES22" s="30">
        <f t="shared" si="18"/>
        <v>0</v>
      </c>
    </row>
    <row r="23" spans="1:149" x14ac:dyDescent="0.3">
      <c r="A23" s="5" t="s">
        <v>169</v>
      </c>
      <c r="B23" s="3">
        <v>602490</v>
      </c>
      <c r="C23" s="3">
        <v>81342</v>
      </c>
      <c r="D23" s="3">
        <v>1037151</v>
      </c>
      <c r="E23" s="3">
        <v>12991925</v>
      </c>
      <c r="F23" s="3">
        <v>10312988</v>
      </c>
      <c r="G23" s="3">
        <v>274752</v>
      </c>
      <c r="H23" s="3">
        <v>897970</v>
      </c>
      <c r="I23" s="3">
        <v>321094</v>
      </c>
      <c r="J23" s="3">
        <v>934338</v>
      </c>
      <c r="K23" s="3">
        <v>3105786</v>
      </c>
      <c r="L23" s="3">
        <v>411313</v>
      </c>
      <c r="M23" s="3">
        <v>785364</v>
      </c>
      <c r="N23" s="3">
        <v>540955</v>
      </c>
      <c r="O23" s="3">
        <v>433497</v>
      </c>
      <c r="P23" s="3">
        <v>1508708</v>
      </c>
      <c r="Q23" s="3">
        <v>13356302</v>
      </c>
      <c r="R23" s="3">
        <v>827776</v>
      </c>
      <c r="S23" s="3">
        <v>27030698</v>
      </c>
      <c r="T23" s="3">
        <v>1497672</v>
      </c>
      <c r="U23" s="3">
        <v>1048200</v>
      </c>
      <c r="V23" s="3">
        <v>340316</v>
      </c>
      <c r="W23" s="3">
        <v>1515617</v>
      </c>
      <c r="X23" s="3">
        <v>1387343</v>
      </c>
      <c r="Y23" s="3">
        <v>12616587</v>
      </c>
      <c r="Z23" s="3">
        <v>1150566</v>
      </c>
      <c r="AA23" s="3">
        <v>224588</v>
      </c>
      <c r="AB23" s="3">
        <v>696501</v>
      </c>
      <c r="AC23" s="3">
        <v>12089621</v>
      </c>
      <c r="AD23" s="3">
        <v>1031840</v>
      </c>
      <c r="AE23" s="3">
        <v>11293252</v>
      </c>
      <c r="AF23" s="3">
        <v>1493970</v>
      </c>
      <c r="AG23" s="3">
        <v>2501339</v>
      </c>
      <c r="AH23" s="3">
        <v>1507370</v>
      </c>
      <c r="AI23" s="3">
        <v>1489387</v>
      </c>
      <c r="AJ23" s="3">
        <v>996259</v>
      </c>
      <c r="AK23" s="3">
        <v>21632475</v>
      </c>
      <c r="AL23" s="4">
        <f>SUM(AL24+AL25)</f>
        <v>11404837</v>
      </c>
      <c r="AM23" s="4">
        <f t="shared" ref="AM23:CX23" si="19">SUM(AM24+AM25)</f>
        <v>1448992</v>
      </c>
      <c r="AN23" s="4">
        <f t="shared" si="19"/>
        <v>64619</v>
      </c>
      <c r="AO23" s="4">
        <f t="shared" si="19"/>
        <v>11839789</v>
      </c>
      <c r="AP23" s="4">
        <f t="shared" si="19"/>
        <v>1451611</v>
      </c>
      <c r="AQ23" s="4">
        <f t="shared" si="19"/>
        <v>2746651</v>
      </c>
      <c r="AR23" s="4">
        <f t="shared" si="19"/>
        <v>727803</v>
      </c>
      <c r="AS23" s="4">
        <f t="shared" si="19"/>
        <v>1950700</v>
      </c>
      <c r="AT23" s="4">
        <f t="shared" si="19"/>
        <v>387248</v>
      </c>
      <c r="AU23" s="4">
        <f t="shared" si="19"/>
        <v>1146181</v>
      </c>
      <c r="AV23" s="4">
        <f t="shared" si="19"/>
        <v>1109587</v>
      </c>
      <c r="AW23" s="4">
        <f t="shared" si="19"/>
        <v>1013762</v>
      </c>
      <c r="AX23" s="4">
        <f t="shared" si="19"/>
        <v>423923</v>
      </c>
      <c r="AY23" s="4">
        <f t="shared" si="19"/>
        <v>1557716</v>
      </c>
      <c r="AZ23" s="4">
        <f t="shared" si="19"/>
        <v>13365217</v>
      </c>
      <c r="BA23" s="4">
        <f t="shared" si="19"/>
        <v>398069</v>
      </c>
      <c r="BB23" s="4">
        <f t="shared" si="19"/>
        <v>1311324</v>
      </c>
      <c r="BC23" s="4">
        <f t="shared" si="19"/>
        <v>79194</v>
      </c>
      <c r="BD23" s="4">
        <f t="shared" si="19"/>
        <v>2739031</v>
      </c>
      <c r="BE23" s="4">
        <f t="shared" si="19"/>
        <v>15534288</v>
      </c>
      <c r="BF23" s="4">
        <f t="shared" si="19"/>
        <v>735060</v>
      </c>
      <c r="BG23" s="4">
        <f t="shared" si="19"/>
        <v>277344</v>
      </c>
      <c r="BH23" s="4">
        <f t="shared" si="19"/>
        <v>889200</v>
      </c>
      <c r="BI23" s="4">
        <f t="shared" si="19"/>
        <v>15030744</v>
      </c>
      <c r="BJ23" s="4">
        <f t="shared" si="19"/>
        <v>663816</v>
      </c>
      <c r="BK23" s="4">
        <f t="shared" si="19"/>
        <v>311036</v>
      </c>
      <c r="BL23" s="4">
        <f t="shared" si="19"/>
        <v>123834</v>
      </c>
      <c r="BM23" s="4">
        <f t="shared" si="19"/>
        <v>12022887</v>
      </c>
      <c r="BN23" s="4">
        <f t="shared" si="19"/>
        <v>820064</v>
      </c>
      <c r="BO23" s="4">
        <f t="shared" si="19"/>
        <v>2533333</v>
      </c>
      <c r="BP23" s="4">
        <f t="shared" si="19"/>
        <v>1120700</v>
      </c>
      <c r="BQ23" s="4">
        <f t="shared" si="19"/>
        <v>2602449</v>
      </c>
      <c r="BR23" s="4">
        <f t="shared" si="19"/>
        <v>310740</v>
      </c>
      <c r="BS23" s="4">
        <f t="shared" si="19"/>
        <v>254750</v>
      </c>
      <c r="BT23" s="4">
        <f t="shared" si="19"/>
        <v>1142161</v>
      </c>
      <c r="BU23" s="4">
        <f t="shared" si="19"/>
        <v>1059564</v>
      </c>
      <c r="BV23" s="4">
        <f t="shared" si="19"/>
        <v>884307</v>
      </c>
      <c r="BW23" s="4">
        <f t="shared" si="19"/>
        <v>471855</v>
      </c>
      <c r="BX23" s="4">
        <f t="shared" si="19"/>
        <v>256966</v>
      </c>
      <c r="BY23" s="4">
        <f t="shared" si="19"/>
        <v>12028113</v>
      </c>
      <c r="BZ23" s="4">
        <f t="shared" si="19"/>
        <v>939221</v>
      </c>
      <c r="CA23" s="4">
        <f t="shared" si="19"/>
        <v>2804664</v>
      </c>
      <c r="CB23" s="4">
        <f t="shared" si="19"/>
        <v>346880</v>
      </c>
      <c r="CC23" s="4">
        <f t="shared" si="19"/>
        <v>237004</v>
      </c>
      <c r="CD23" s="4">
        <f t="shared" si="19"/>
        <v>313141</v>
      </c>
      <c r="CE23" s="4">
        <f t="shared" si="19"/>
        <v>499680</v>
      </c>
      <c r="CF23" s="4">
        <f t="shared" si="19"/>
        <v>346836</v>
      </c>
      <c r="CG23" s="4">
        <f t="shared" si="19"/>
        <v>461635</v>
      </c>
      <c r="CH23" s="4">
        <f t="shared" si="19"/>
        <v>505240</v>
      </c>
      <c r="CI23" s="4">
        <f t="shared" si="19"/>
        <v>9796</v>
      </c>
      <c r="CJ23" s="4">
        <f t="shared" si="19"/>
        <v>1495920</v>
      </c>
      <c r="CK23" s="4">
        <f t="shared" si="19"/>
        <v>225887</v>
      </c>
      <c r="CL23" s="4">
        <f t="shared" si="19"/>
        <v>3529641</v>
      </c>
      <c r="CM23" s="4">
        <f t="shared" si="19"/>
        <v>428292</v>
      </c>
      <c r="CN23" s="4">
        <f t="shared" si="19"/>
        <v>292382</v>
      </c>
      <c r="CO23" s="4">
        <f t="shared" si="19"/>
        <v>2020131</v>
      </c>
      <c r="CP23" s="4">
        <f t="shared" si="19"/>
        <v>12838276</v>
      </c>
      <c r="CQ23" s="4">
        <f t="shared" si="19"/>
        <v>220927</v>
      </c>
      <c r="CR23" s="4">
        <f t="shared" si="19"/>
        <v>2356333</v>
      </c>
      <c r="CS23" s="4">
        <f t="shared" si="19"/>
        <v>6540963</v>
      </c>
      <c r="CT23" s="4">
        <f t="shared" si="19"/>
        <v>241145</v>
      </c>
      <c r="CU23" s="4">
        <f t="shared" si="19"/>
        <v>221141</v>
      </c>
      <c r="CV23" s="4">
        <f t="shared" si="19"/>
        <v>325816</v>
      </c>
      <c r="CW23" s="4">
        <f t="shared" si="19"/>
        <v>1996714</v>
      </c>
      <c r="CX23" s="4">
        <f t="shared" si="19"/>
        <v>11995543</v>
      </c>
      <c r="CY23" s="4">
        <f t="shared" ref="CY23:DZ23" si="20">SUM(CY24+CY25)</f>
        <v>2569131</v>
      </c>
      <c r="CZ23" s="4">
        <f t="shared" si="20"/>
        <v>546153</v>
      </c>
      <c r="DA23" s="4">
        <f t="shared" si="20"/>
        <v>787221</v>
      </c>
      <c r="DB23" s="4">
        <f t="shared" si="20"/>
        <v>314589</v>
      </c>
      <c r="DC23" s="4">
        <f t="shared" si="20"/>
        <v>1164685</v>
      </c>
      <c r="DD23" s="4">
        <f t="shared" si="20"/>
        <v>338691</v>
      </c>
      <c r="DE23" s="4">
        <f t="shared" si="20"/>
        <v>14829064</v>
      </c>
      <c r="DF23" s="4">
        <f t="shared" si="20"/>
        <v>1291818</v>
      </c>
      <c r="DG23" s="4">
        <f t="shared" si="20"/>
        <v>370091</v>
      </c>
      <c r="DH23" s="4">
        <f t="shared" si="20"/>
        <v>14712178</v>
      </c>
      <c r="DI23" s="4">
        <f t="shared" si="20"/>
        <v>234851</v>
      </c>
      <c r="DJ23" s="4">
        <f t="shared" si="20"/>
        <v>5906913</v>
      </c>
      <c r="DK23" s="4">
        <f t="shared" si="20"/>
        <v>26974122</v>
      </c>
      <c r="DL23" s="4">
        <f t="shared" si="20"/>
        <v>501294</v>
      </c>
      <c r="DM23" s="4">
        <f t="shared" si="20"/>
        <v>542067</v>
      </c>
      <c r="DN23" s="4">
        <f t="shared" si="20"/>
        <v>14327710</v>
      </c>
      <c r="DO23" s="4">
        <f t="shared" si="20"/>
        <v>666316</v>
      </c>
      <c r="DP23" s="4">
        <f t="shared" si="20"/>
        <v>2681973</v>
      </c>
      <c r="DQ23" s="4">
        <f t="shared" si="20"/>
        <v>14572289</v>
      </c>
      <c r="DR23" s="4">
        <f t="shared" si="20"/>
        <v>12785731</v>
      </c>
      <c r="DS23" s="4">
        <f t="shared" si="20"/>
        <v>1629387</v>
      </c>
      <c r="DT23" s="4">
        <f t="shared" si="20"/>
        <v>421313</v>
      </c>
      <c r="DU23" s="4">
        <f t="shared" si="20"/>
        <v>4581554</v>
      </c>
      <c r="DV23" s="4">
        <f t="shared" si="20"/>
        <v>13328279</v>
      </c>
      <c r="DW23" s="4">
        <f t="shared" si="20"/>
        <v>-753962</v>
      </c>
      <c r="DX23" s="4">
        <f t="shared" si="20"/>
        <v>4755201</v>
      </c>
      <c r="DY23" s="4">
        <f t="shared" si="20"/>
        <v>821666</v>
      </c>
      <c r="DZ23" s="4">
        <f t="shared" si="20"/>
        <v>1334571</v>
      </c>
      <c r="EA23" s="3">
        <f>EA24+EA25</f>
        <v>356563</v>
      </c>
      <c r="EB23" s="21">
        <v>15449027</v>
      </c>
      <c r="EC23" s="17">
        <f t="shared" ref="EC23:ES23" si="21">EC24+EC25</f>
        <v>9866442</v>
      </c>
      <c r="ED23" s="17">
        <f t="shared" si="21"/>
        <v>302148</v>
      </c>
      <c r="EE23" s="17">
        <f t="shared" si="21"/>
        <v>931163</v>
      </c>
      <c r="EF23" s="17">
        <f t="shared" si="21"/>
        <v>304867</v>
      </c>
      <c r="EG23" s="17">
        <f t="shared" si="21"/>
        <v>8934801</v>
      </c>
      <c r="EH23" s="39">
        <f t="shared" si="21"/>
        <v>502990</v>
      </c>
      <c r="EI23" s="39">
        <f t="shared" si="21"/>
        <v>3929083</v>
      </c>
      <c r="EJ23" s="17">
        <f t="shared" si="21"/>
        <v>13560737</v>
      </c>
      <c r="EK23" s="17">
        <f t="shared" si="21"/>
        <v>4031699</v>
      </c>
      <c r="EL23" s="17">
        <f t="shared" si="21"/>
        <v>509845</v>
      </c>
      <c r="EM23" s="17">
        <f t="shared" si="21"/>
        <v>79377</v>
      </c>
      <c r="EN23" s="39">
        <f t="shared" si="21"/>
        <v>13761492</v>
      </c>
      <c r="EO23" s="39">
        <f t="shared" si="21"/>
        <v>82711</v>
      </c>
      <c r="EP23" s="32">
        <f t="shared" si="21"/>
        <v>0</v>
      </c>
      <c r="EQ23" s="32">
        <f t="shared" si="21"/>
        <v>0</v>
      </c>
      <c r="ER23" s="32">
        <f t="shared" si="21"/>
        <v>0</v>
      </c>
      <c r="ES23" s="32">
        <f t="shared" si="21"/>
        <v>0</v>
      </c>
    </row>
    <row r="24" spans="1:149" x14ac:dyDescent="0.3">
      <c r="A24" s="7" t="s">
        <v>170</v>
      </c>
      <c r="B24" s="3">
        <v>86897</v>
      </c>
      <c r="C24" s="3">
        <v>0</v>
      </c>
      <c r="D24" s="3">
        <v>231692</v>
      </c>
      <c r="E24" s="3">
        <v>659940</v>
      </c>
      <c r="F24" s="3">
        <v>9920532</v>
      </c>
      <c r="G24" s="3">
        <v>219980</v>
      </c>
      <c r="H24" s="3">
        <v>316532</v>
      </c>
      <c r="I24" s="3">
        <v>219980</v>
      </c>
      <c r="J24" s="3">
        <v>0</v>
      </c>
      <c r="K24" s="3">
        <v>2574740</v>
      </c>
      <c r="L24" s="3">
        <v>23263</v>
      </c>
      <c r="M24" s="3">
        <v>536512</v>
      </c>
      <c r="N24" s="3">
        <v>0</v>
      </c>
      <c r="O24" s="3">
        <v>0</v>
      </c>
      <c r="P24" s="3">
        <v>659940</v>
      </c>
      <c r="Q24" s="3">
        <v>13326552</v>
      </c>
      <c r="R24" s="3">
        <v>439960</v>
      </c>
      <c r="S24" s="3">
        <v>15439980</v>
      </c>
      <c r="T24" s="3">
        <v>440060</v>
      </c>
      <c r="U24" s="3">
        <v>400867</v>
      </c>
      <c r="V24" s="3">
        <v>220000</v>
      </c>
      <c r="W24" s="3">
        <v>318927</v>
      </c>
      <c r="X24" s="3">
        <v>439960</v>
      </c>
      <c r="Y24" s="3">
        <v>12600692</v>
      </c>
      <c r="Z24" s="3">
        <v>0</v>
      </c>
      <c r="AA24" s="3">
        <v>96552</v>
      </c>
      <c r="AB24" s="3">
        <v>659940</v>
      </c>
      <c r="AC24" s="3">
        <v>0</v>
      </c>
      <c r="AD24" s="3">
        <v>439960</v>
      </c>
      <c r="AE24" s="3">
        <v>11259980</v>
      </c>
      <c r="AF24" s="3">
        <v>139140</v>
      </c>
      <c r="AG24" s="3">
        <v>2434902</v>
      </c>
      <c r="AH24" s="3">
        <v>1202175</v>
      </c>
      <c r="AI24" s="3">
        <v>355172</v>
      </c>
      <c r="AJ24" s="3">
        <v>289135</v>
      </c>
      <c r="AK24" s="3">
        <v>21582132</v>
      </c>
      <c r="AL24" s="4">
        <v>11384010</v>
      </c>
      <c r="AM24" s="4">
        <v>259194</v>
      </c>
      <c r="AN24" s="4">
        <v>16567</v>
      </c>
      <c r="AO24" s="4">
        <v>33216</v>
      </c>
      <c r="AP24" s="4">
        <v>795090</v>
      </c>
      <c r="AQ24" s="4">
        <v>2331771</v>
      </c>
      <c r="AR24" s="4">
        <v>174442</v>
      </c>
      <c r="AS24" s="4">
        <v>1934729</v>
      </c>
      <c r="AT24" s="4">
        <v>219980</v>
      </c>
      <c r="AU24" s="4">
        <v>405322</v>
      </c>
      <c r="AV24" s="4">
        <v>236786</v>
      </c>
      <c r="AW24" s="4">
        <v>216083</v>
      </c>
      <c r="AX24" s="4">
        <v>354979</v>
      </c>
      <c r="AY24" s="4">
        <v>0</v>
      </c>
      <c r="AZ24" s="4">
        <v>12689960</v>
      </c>
      <c r="BA24" s="4">
        <v>220000</v>
      </c>
      <c r="BB24" s="4">
        <v>220000</v>
      </c>
      <c r="BC24" s="4">
        <v>0</v>
      </c>
      <c r="BD24" s="4">
        <v>2440000</v>
      </c>
      <c r="BE24" s="4">
        <v>3220000</v>
      </c>
      <c r="BF24" s="4">
        <v>220000</v>
      </c>
      <c r="BG24" s="4">
        <v>220000</v>
      </c>
      <c r="BH24" s="4">
        <v>220000</v>
      </c>
      <c r="BI24" s="4">
        <v>14963101</v>
      </c>
      <c r="BJ24" s="4">
        <v>220000</v>
      </c>
      <c r="BK24" s="4">
        <v>220000</v>
      </c>
      <c r="BL24" s="4">
        <v>220000</v>
      </c>
      <c r="BM24" s="4">
        <v>222839</v>
      </c>
      <c r="BN24" s="4">
        <v>223300</v>
      </c>
      <c r="BO24" s="4">
        <v>2480211</v>
      </c>
      <c r="BP24" s="4">
        <v>0</v>
      </c>
      <c r="BQ24" s="4">
        <v>2061489</v>
      </c>
      <c r="BR24" s="4">
        <v>303016</v>
      </c>
      <c r="BS24" s="4">
        <v>220000</v>
      </c>
      <c r="BT24" s="4">
        <v>220000</v>
      </c>
      <c r="BU24" s="4">
        <v>229095</v>
      </c>
      <c r="BV24" s="4">
        <v>0</v>
      </c>
      <c r="BW24" s="4">
        <v>440000</v>
      </c>
      <c r="BX24" s="4">
        <v>220000</v>
      </c>
      <c r="BY24" s="4">
        <v>220000</v>
      </c>
      <c r="BZ24" s="4">
        <v>220000</v>
      </c>
      <c r="CA24" s="4">
        <v>2740000</v>
      </c>
      <c r="CB24" s="4">
        <v>220000</v>
      </c>
      <c r="CC24" s="4">
        <v>220000</v>
      </c>
      <c r="CD24" s="4">
        <v>220000</v>
      </c>
      <c r="CE24" s="4">
        <v>220000</v>
      </c>
      <c r="CF24" s="4">
        <v>220000</v>
      </c>
      <c r="CG24" s="4">
        <v>440000</v>
      </c>
      <c r="CH24" s="4">
        <v>220000</v>
      </c>
      <c r="CI24" s="4">
        <v>0</v>
      </c>
      <c r="CJ24" s="4">
        <v>220000</v>
      </c>
      <c r="CK24" s="4">
        <v>220000</v>
      </c>
      <c r="CL24" s="4">
        <v>2820006</v>
      </c>
      <c r="CM24" s="4">
        <v>409039</v>
      </c>
      <c r="CN24" s="4">
        <v>220000</v>
      </c>
      <c r="CO24" s="4">
        <v>1844940</v>
      </c>
      <c r="CP24" s="4">
        <v>219994</v>
      </c>
      <c r="CQ24" s="4">
        <v>220000</v>
      </c>
      <c r="CR24" s="4">
        <v>220000</v>
      </c>
      <c r="CS24" s="4">
        <v>4285609</v>
      </c>
      <c r="CT24" s="4">
        <v>220000</v>
      </c>
      <c r="CU24" s="4">
        <v>220000</v>
      </c>
      <c r="CV24" s="4">
        <v>220000</v>
      </c>
      <c r="CW24" s="4">
        <v>220000</v>
      </c>
      <c r="CX24" s="4">
        <v>220000</v>
      </c>
      <c r="CY24" s="4">
        <v>2002100</v>
      </c>
      <c r="CZ24" s="4">
        <v>440000</v>
      </c>
      <c r="DA24" s="4">
        <v>736800</v>
      </c>
      <c r="DB24" s="4">
        <v>217900</v>
      </c>
      <c r="DC24" s="4">
        <v>220000</v>
      </c>
      <c r="DD24" s="4">
        <v>222000</v>
      </c>
      <c r="DE24" s="4">
        <v>14644875</v>
      </c>
      <c r="DF24" s="4">
        <v>220000</v>
      </c>
      <c r="DG24" s="4">
        <v>220000</v>
      </c>
      <c r="DH24" s="4">
        <v>5495333</v>
      </c>
      <c r="DI24" s="4">
        <v>220000</v>
      </c>
      <c r="DJ24" s="4">
        <v>5249333</v>
      </c>
      <c r="DK24" s="4">
        <v>26920000</v>
      </c>
      <c r="DL24" s="4">
        <v>440000</v>
      </c>
      <c r="DM24" s="4">
        <v>220000</v>
      </c>
      <c r="DN24" s="4">
        <v>1005332</v>
      </c>
      <c r="DO24" s="4">
        <v>0</v>
      </c>
      <c r="DP24" s="4">
        <v>2062645</v>
      </c>
      <c r="DQ24" s="4">
        <v>14540497</v>
      </c>
      <c r="DR24" s="3">
        <v>12702745</v>
      </c>
      <c r="DS24" s="3">
        <v>220145</v>
      </c>
      <c r="DT24" s="3">
        <v>220000</v>
      </c>
      <c r="DU24" s="3">
        <v>4202755</v>
      </c>
      <c r="DV24" s="3">
        <v>220000</v>
      </c>
      <c r="DW24" s="3">
        <v>-1453325</v>
      </c>
      <c r="DX24" s="3">
        <v>4670457</v>
      </c>
      <c r="DY24" s="3">
        <v>220000</v>
      </c>
      <c r="DZ24" s="3">
        <v>1246797</v>
      </c>
      <c r="EA24" s="3">
        <v>220000</v>
      </c>
      <c r="EB24" s="21">
        <v>14150588</v>
      </c>
      <c r="EC24" s="17">
        <v>9088992</v>
      </c>
      <c r="ED24" s="17">
        <v>220000</v>
      </c>
      <c r="EE24" s="17">
        <v>220000</v>
      </c>
      <c r="EF24" s="17">
        <v>220000</v>
      </c>
      <c r="EG24" s="17">
        <v>8789831</v>
      </c>
      <c r="EH24" s="39">
        <v>473127</v>
      </c>
      <c r="EI24" s="39">
        <v>3793793</v>
      </c>
      <c r="EJ24" s="17">
        <v>220000</v>
      </c>
      <c r="EK24" s="17">
        <v>3903040</v>
      </c>
      <c r="EL24" s="17">
        <v>440000</v>
      </c>
      <c r="EM24" s="17">
        <v>0</v>
      </c>
      <c r="EN24" s="39">
        <v>13643560</v>
      </c>
      <c r="EO24" s="39">
        <v>0</v>
      </c>
    </row>
    <row r="25" spans="1:149" x14ac:dyDescent="0.3">
      <c r="A25" s="7" t="s">
        <v>171</v>
      </c>
      <c r="B25" s="3">
        <v>515593</v>
      </c>
      <c r="C25" s="3">
        <v>81342</v>
      </c>
      <c r="D25" s="3">
        <v>805459</v>
      </c>
      <c r="E25" s="3">
        <v>12331985</v>
      </c>
      <c r="F25" s="3">
        <v>392457</v>
      </c>
      <c r="G25" s="3">
        <v>54772</v>
      </c>
      <c r="H25" s="3">
        <v>581438</v>
      </c>
      <c r="I25" s="3">
        <v>101114</v>
      </c>
      <c r="J25" s="3">
        <v>934338</v>
      </c>
      <c r="K25" s="3">
        <v>531046</v>
      </c>
      <c r="L25" s="3">
        <v>388049</v>
      </c>
      <c r="M25" s="3">
        <v>248852</v>
      </c>
      <c r="N25" s="3">
        <v>540955</v>
      </c>
      <c r="O25" s="3">
        <v>433497</v>
      </c>
      <c r="P25" s="3">
        <v>848768</v>
      </c>
      <c r="Q25" s="3">
        <v>29750</v>
      </c>
      <c r="R25" s="3">
        <v>387816</v>
      </c>
      <c r="S25" s="3">
        <v>11590718</v>
      </c>
      <c r="T25" s="3">
        <v>1057612</v>
      </c>
      <c r="U25" s="3">
        <v>647334</v>
      </c>
      <c r="V25" s="3">
        <v>120316</v>
      </c>
      <c r="W25" s="3">
        <v>1196691</v>
      </c>
      <c r="X25" s="3">
        <v>947383</v>
      </c>
      <c r="Y25" s="3">
        <v>15896</v>
      </c>
      <c r="Z25" s="3">
        <v>1150566</v>
      </c>
      <c r="AA25" s="3">
        <v>128036</v>
      </c>
      <c r="AB25" s="3">
        <v>36561</v>
      </c>
      <c r="AC25" s="3">
        <v>12089621</v>
      </c>
      <c r="AD25" s="3">
        <v>591880</v>
      </c>
      <c r="AE25" s="3">
        <v>33272</v>
      </c>
      <c r="AF25" s="3">
        <v>1354831</v>
      </c>
      <c r="AG25" s="3">
        <v>66437</v>
      </c>
      <c r="AH25" s="3">
        <v>305195</v>
      </c>
      <c r="AI25" s="3">
        <v>1134215</v>
      </c>
      <c r="AJ25" s="3">
        <v>707124</v>
      </c>
      <c r="AK25" s="3">
        <v>50343</v>
      </c>
      <c r="AL25" s="4">
        <v>20827</v>
      </c>
      <c r="AM25" s="4">
        <v>1189798</v>
      </c>
      <c r="AN25" s="4">
        <v>48052</v>
      </c>
      <c r="AO25" s="4">
        <v>11806573</v>
      </c>
      <c r="AP25" s="4">
        <v>656521</v>
      </c>
      <c r="AQ25" s="4">
        <v>414880</v>
      </c>
      <c r="AR25" s="4">
        <v>553361</v>
      </c>
      <c r="AS25" s="4">
        <v>15971</v>
      </c>
      <c r="AT25" s="4">
        <v>167268</v>
      </c>
      <c r="AU25" s="4">
        <v>740859</v>
      </c>
      <c r="AV25" s="4">
        <v>872801</v>
      </c>
      <c r="AW25" s="4">
        <v>797679</v>
      </c>
      <c r="AX25" s="4">
        <v>68944</v>
      </c>
      <c r="AY25" s="4">
        <v>1557716</v>
      </c>
      <c r="AZ25" s="4">
        <v>675257</v>
      </c>
      <c r="BA25" s="4">
        <v>178069</v>
      </c>
      <c r="BB25" s="4">
        <v>1091324</v>
      </c>
      <c r="BC25" s="4">
        <v>79194</v>
      </c>
      <c r="BD25" s="4">
        <v>299031</v>
      </c>
      <c r="BE25" s="4">
        <v>12314288</v>
      </c>
      <c r="BF25" s="4">
        <v>515060</v>
      </c>
      <c r="BG25" s="4">
        <v>57344</v>
      </c>
      <c r="BH25" s="4">
        <v>669200</v>
      </c>
      <c r="BI25" s="4">
        <v>67643</v>
      </c>
      <c r="BJ25" s="4">
        <v>443816</v>
      </c>
      <c r="BK25" s="4">
        <v>91036</v>
      </c>
      <c r="BL25" s="4">
        <v>-96166</v>
      </c>
      <c r="BM25" s="4">
        <v>11800048</v>
      </c>
      <c r="BN25" s="4">
        <v>596764</v>
      </c>
      <c r="BO25" s="4">
        <v>53122</v>
      </c>
      <c r="BP25" s="4">
        <v>1120700</v>
      </c>
      <c r="BQ25" s="4">
        <v>540960</v>
      </c>
      <c r="BR25" s="4">
        <v>7724</v>
      </c>
      <c r="BS25" s="4">
        <v>34750</v>
      </c>
      <c r="BT25" s="4">
        <v>922161</v>
      </c>
      <c r="BU25" s="4">
        <v>830469</v>
      </c>
      <c r="BV25" s="4">
        <v>884307</v>
      </c>
      <c r="BW25" s="4">
        <v>31855</v>
      </c>
      <c r="BX25" s="4">
        <v>36966</v>
      </c>
      <c r="BY25" s="4">
        <v>11808113</v>
      </c>
      <c r="BZ25" s="4">
        <v>719221</v>
      </c>
      <c r="CA25" s="4">
        <v>64664</v>
      </c>
      <c r="CB25" s="4">
        <v>126880</v>
      </c>
      <c r="CC25" s="4">
        <v>17004</v>
      </c>
      <c r="CD25" s="4">
        <v>93141</v>
      </c>
      <c r="CE25" s="4">
        <v>279680</v>
      </c>
      <c r="CF25" s="4">
        <v>126836</v>
      </c>
      <c r="CG25" s="4">
        <v>21635</v>
      </c>
      <c r="CH25" s="4">
        <v>285240</v>
      </c>
      <c r="CI25" s="4">
        <v>9796</v>
      </c>
      <c r="CJ25" s="4">
        <v>1275920</v>
      </c>
      <c r="CK25" s="4">
        <v>5887</v>
      </c>
      <c r="CL25" s="4">
        <v>709635</v>
      </c>
      <c r="CM25" s="4">
        <v>19253</v>
      </c>
      <c r="CN25" s="4">
        <v>72382</v>
      </c>
      <c r="CO25" s="4">
        <v>175191</v>
      </c>
      <c r="CP25" s="4">
        <v>12618282</v>
      </c>
      <c r="CQ25" s="4">
        <v>927</v>
      </c>
      <c r="CR25" s="4">
        <v>2136333</v>
      </c>
      <c r="CS25" s="4">
        <v>2255354</v>
      </c>
      <c r="CT25" s="4">
        <v>21145</v>
      </c>
      <c r="CU25" s="4">
        <v>1141</v>
      </c>
      <c r="CV25" s="4">
        <v>105816</v>
      </c>
      <c r="CW25" s="4">
        <v>1776714</v>
      </c>
      <c r="CX25" s="4">
        <v>11775543</v>
      </c>
      <c r="CY25" s="4">
        <v>567031</v>
      </c>
      <c r="CZ25" s="4">
        <v>106153</v>
      </c>
      <c r="DA25" s="4">
        <v>50421</v>
      </c>
      <c r="DB25" s="4">
        <v>96689</v>
      </c>
      <c r="DC25" s="4">
        <v>944685</v>
      </c>
      <c r="DD25" s="4">
        <v>116691</v>
      </c>
      <c r="DE25" s="4">
        <v>184189</v>
      </c>
      <c r="DF25" s="4">
        <v>1071818</v>
      </c>
      <c r="DG25" s="4">
        <v>150091</v>
      </c>
      <c r="DH25" s="4">
        <v>9216845</v>
      </c>
      <c r="DI25" s="4">
        <v>14851</v>
      </c>
      <c r="DJ25" s="4">
        <v>657580</v>
      </c>
      <c r="DK25" s="4">
        <v>54122</v>
      </c>
      <c r="DL25" s="4">
        <v>61294</v>
      </c>
      <c r="DM25" s="4">
        <v>322067</v>
      </c>
      <c r="DN25" s="4">
        <v>13322378</v>
      </c>
      <c r="DO25" s="4">
        <v>666316</v>
      </c>
      <c r="DP25" s="4">
        <v>619328</v>
      </c>
      <c r="DQ25" s="4">
        <v>31792</v>
      </c>
      <c r="DR25" s="3">
        <v>82986</v>
      </c>
      <c r="DS25" s="3">
        <v>1409242</v>
      </c>
      <c r="DT25" s="3">
        <v>201313</v>
      </c>
      <c r="DU25" s="3">
        <v>378799</v>
      </c>
      <c r="DV25" s="3">
        <v>13108279</v>
      </c>
      <c r="DW25" s="3">
        <v>699363</v>
      </c>
      <c r="DX25" s="3">
        <v>84744</v>
      </c>
      <c r="DY25" s="3">
        <v>601666</v>
      </c>
      <c r="DZ25" s="3">
        <v>87774</v>
      </c>
      <c r="EA25" s="3">
        <v>136563</v>
      </c>
      <c r="EB25" s="21">
        <v>1298439</v>
      </c>
      <c r="EC25" s="17">
        <v>777450</v>
      </c>
      <c r="ED25" s="17">
        <v>82148</v>
      </c>
      <c r="EE25" s="17">
        <v>711163</v>
      </c>
      <c r="EF25" s="17">
        <v>84867</v>
      </c>
      <c r="EG25" s="17">
        <v>144970</v>
      </c>
      <c r="EH25" s="39">
        <v>29863</v>
      </c>
      <c r="EI25" s="39">
        <v>135290</v>
      </c>
      <c r="EJ25" s="17">
        <v>13340737</v>
      </c>
      <c r="EK25" s="17">
        <v>128659</v>
      </c>
      <c r="EL25" s="17">
        <v>69845</v>
      </c>
      <c r="EM25" s="17">
        <v>79377</v>
      </c>
      <c r="EN25" s="39">
        <v>117932</v>
      </c>
      <c r="EO25" s="39">
        <v>82711</v>
      </c>
    </row>
    <row r="26" spans="1:149" x14ac:dyDescent="0.3">
      <c r="A26" s="5" t="s">
        <v>172</v>
      </c>
      <c r="B26" s="3">
        <v>7609162</v>
      </c>
      <c r="C26" s="3">
        <v>7888309</v>
      </c>
      <c r="D26" s="3">
        <v>7361216</v>
      </c>
      <c r="E26" s="3">
        <v>7589650</v>
      </c>
      <c r="F26" s="3">
        <v>8089056</v>
      </c>
      <c r="G26" s="3">
        <v>21124324</v>
      </c>
      <c r="H26" s="3">
        <v>10062893</v>
      </c>
      <c r="I26" s="3">
        <v>8215937</v>
      </c>
      <c r="J26" s="3">
        <v>8537303</v>
      </c>
      <c r="K26" s="3">
        <v>8580539</v>
      </c>
      <c r="L26" s="3">
        <v>9668161</v>
      </c>
      <c r="M26" s="3">
        <v>8576689</v>
      </c>
      <c r="N26" s="3">
        <v>10787215</v>
      </c>
      <c r="O26" s="3">
        <v>9571508</v>
      </c>
      <c r="P26" s="3">
        <v>11353021</v>
      </c>
      <c r="Q26" s="3">
        <v>11635125</v>
      </c>
      <c r="R26" s="3">
        <v>11493989</v>
      </c>
      <c r="S26" s="3">
        <v>11683469</v>
      </c>
      <c r="T26" s="3">
        <v>12960142</v>
      </c>
      <c r="U26" s="3">
        <v>11923195</v>
      </c>
      <c r="V26" s="3">
        <v>13111193</v>
      </c>
      <c r="W26" s="3">
        <v>12748167</v>
      </c>
      <c r="X26" s="3">
        <v>13861966</v>
      </c>
      <c r="Y26" s="3">
        <v>14966601</v>
      </c>
      <c r="Z26" s="3">
        <v>12317694</v>
      </c>
      <c r="AA26" s="3">
        <v>10298819</v>
      </c>
      <c r="AB26" s="3">
        <v>10639763</v>
      </c>
      <c r="AC26" s="3">
        <v>11396489</v>
      </c>
      <c r="AD26" s="3">
        <v>11090751</v>
      </c>
      <c r="AE26" s="3">
        <v>13425110</v>
      </c>
      <c r="AF26" s="3">
        <v>11784773</v>
      </c>
      <c r="AG26" s="3">
        <v>11223154</v>
      </c>
      <c r="AH26" s="3">
        <v>14138921</v>
      </c>
      <c r="AI26" s="3">
        <v>11320153</v>
      </c>
      <c r="AJ26" s="3">
        <v>12223884</v>
      </c>
      <c r="AK26" s="3">
        <v>22276457</v>
      </c>
      <c r="AL26" s="4">
        <f>SUM(AL27+AL28+AL29)</f>
        <v>11709266</v>
      </c>
      <c r="AM26" s="4">
        <f>SUM(AM27+AM28+AM29)</f>
        <v>10445237</v>
      </c>
      <c r="AN26" s="4">
        <f t="shared" ref="AN26:CY26" si="22">SUM(AN27+AN28+AN29)</f>
        <v>11064241</v>
      </c>
      <c r="AO26" s="4">
        <f t="shared" si="22"/>
        <v>10148195</v>
      </c>
      <c r="AP26" s="4">
        <f t="shared" si="22"/>
        <v>11667148</v>
      </c>
      <c r="AQ26" s="4">
        <f t="shared" si="22"/>
        <v>11886686</v>
      </c>
      <c r="AR26" s="4">
        <f t="shared" si="22"/>
        <v>11300712</v>
      </c>
      <c r="AS26" s="4">
        <f t="shared" si="22"/>
        <v>10950686</v>
      </c>
      <c r="AT26" s="4">
        <f t="shared" si="22"/>
        <v>14315765</v>
      </c>
      <c r="AU26" s="4">
        <f t="shared" si="22"/>
        <v>14796298</v>
      </c>
      <c r="AV26" s="4">
        <f t="shared" si="22"/>
        <v>13049248</v>
      </c>
      <c r="AW26" s="4">
        <f t="shared" si="22"/>
        <v>77396302</v>
      </c>
      <c r="AX26" s="4">
        <f t="shared" si="22"/>
        <v>12206710</v>
      </c>
      <c r="AY26" s="4">
        <f t="shared" si="22"/>
        <v>12003169</v>
      </c>
      <c r="AZ26" s="4">
        <f t="shared" si="22"/>
        <v>12363017</v>
      </c>
      <c r="BA26" s="4">
        <f t="shared" si="22"/>
        <v>6791880</v>
      </c>
      <c r="BB26" s="4">
        <f t="shared" si="22"/>
        <v>13331339</v>
      </c>
      <c r="BC26" s="4">
        <f t="shared" si="22"/>
        <v>12560547</v>
      </c>
      <c r="BD26" s="4">
        <f t="shared" si="22"/>
        <v>13202863</v>
      </c>
      <c r="BE26" s="4">
        <f t="shared" si="22"/>
        <v>12514119</v>
      </c>
      <c r="BF26" s="4">
        <f t="shared" si="22"/>
        <v>15595175</v>
      </c>
      <c r="BG26" s="4">
        <f t="shared" si="22"/>
        <v>13080898</v>
      </c>
      <c r="BH26" s="4">
        <f t="shared" si="22"/>
        <v>14834922</v>
      </c>
      <c r="BI26" s="4">
        <f t="shared" si="22"/>
        <v>16694387</v>
      </c>
      <c r="BJ26" s="4">
        <f t="shared" si="22"/>
        <v>11972323</v>
      </c>
      <c r="BK26" s="4">
        <f t="shared" si="22"/>
        <v>12589002</v>
      </c>
      <c r="BL26" s="4">
        <f t="shared" si="22"/>
        <v>10541173</v>
      </c>
      <c r="BM26" s="4">
        <f t="shared" si="22"/>
        <v>13223820</v>
      </c>
      <c r="BN26" s="4">
        <f t="shared" si="22"/>
        <v>14034907</v>
      </c>
      <c r="BO26" s="4">
        <f t="shared" si="22"/>
        <v>12597205</v>
      </c>
      <c r="BP26" s="4">
        <f t="shared" si="22"/>
        <v>13026260</v>
      </c>
      <c r="BQ26" s="4">
        <f t="shared" si="22"/>
        <v>12590780</v>
      </c>
      <c r="BR26" s="4">
        <f t="shared" si="22"/>
        <v>13481185</v>
      </c>
      <c r="BS26" s="4">
        <f t="shared" si="22"/>
        <v>12205834</v>
      </c>
      <c r="BT26" s="4">
        <f t="shared" si="22"/>
        <v>15565505</v>
      </c>
      <c r="BU26" s="4">
        <f t="shared" si="22"/>
        <v>21611681</v>
      </c>
      <c r="BV26" s="4">
        <f t="shared" si="22"/>
        <v>14310025</v>
      </c>
      <c r="BW26" s="4">
        <f t="shared" si="22"/>
        <v>12427221</v>
      </c>
      <c r="BX26" s="4">
        <f t="shared" si="22"/>
        <v>12129418</v>
      </c>
      <c r="BY26" s="4">
        <f t="shared" si="22"/>
        <v>15522466</v>
      </c>
      <c r="BZ26" s="4">
        <f t="shared" si="22"/>
        <v>17237888</v>
      </c>
      <c r="CA26" s="4">
        <f t="shared" si="22"/>
        <v>16161533</v>
      </c>
      <c r="CB26" s="4">
        <f t="shared" si="22"/>
        <v>16668013</v>
      </c>
      <c r="CC26" s="4">
        <f t="shared" si="22"/>
        <v>17871984</v>
      </c>
      <c r="CD26" s="4">
        <f t="shared" si="22"/>
        <v>18240390</v>
      </c>
      <c r="CE26" s="4">
        <f t="shared" si="22"/>
        <v>16334782</v>
      </c>
      <c r="CF26" s="4">
        <f t="shared" si="22"/>
        <v>18337467</v>
      </c>
      <c r="CG26" s="4">
        <f t="shared" si="22"/>
        <v>20759525</v>
      </c>
      <c r="CH26" s="4">
        <f t="shared" si="22"/>
        <v>16000655</v>
      </c>
      <c r="CI26" s="4">
        <f t="shared" si="22"/>
        <v>13985730</v>
      </c>
      <c r="CJ26" s="4">
        <f t="shared" si="22"/>
        <v>9920062</v>
      </c>
      <c r="CK26" s="4">
        <f t="shared" si="22"/>
        <v>16090405</v>
      </c>
      <c r="CL26" s="4">
        <f t="shared" si="22"/>
        <v>14877478</v>
      </c>
      <c r="CM26" s="4">
        <f t="shared" si="22"/>
        <v>15497895</v>
      </c>
      <c r="CN26" s="4">
        <f t="shared" si="22"/>
        <v>14741314</v>
      </c>
      <c r="CO26" s="4">
        <f t="shared" si="22"/>
        <v>13551638</v>
      </c>
      <c r="CP26" s="4">
        <f t="shared" si="22"/>
        <v>12633387</v>
      </c>
      <c r="CQ26" s="4">
        <f t="shared" si="22"/>
        <v>4146022</v>
      </c>
      <c r="CR26" s="4">
        <f t="shared" si="22"/>
        <v>7835363</v>
      </c>
      <c r="CS26" s="4">
        <f t="shared" si="22"/>
        <v>11606213</v>
      </c>
      <c r="CT26" s="4">
        <f t="shared" si="22"/>
        <v>11504643</v>
      </c>
      <c r="CU26" s="4">
        <f t="shared" si="22"/>
        <v>6464801</v>
      </c>
      <c r="CV26" s="4">
        <f t="shared" si="22"/>
        <v>11511055</v>
      </c>
      <c r="CW26" s="4">
        <f t="shared" si="22"/>
        <v>10310099</v>
      </c>
      <c r="CX26" s="4">
        <f t="shared" si="22"/>
        <v>12434921</v>
      </c>
      <c r="CY26" s="4">
        <f t="shared" si="22"/>
        <v>13903382</v>
      </c>
      <c r="CZ26" s="4">
        <f t="shared" ref="CZ26:DZ26" si="23">SUM(CZ27+CZ28+CZ29)</f>
        <v>10927472</v>
      </c>
      <c r="DA26" s="4">
        <f t="shared" si="23"/>
        <v>16536392</v>
      </c>
      <c r="DB26" s="4">
        <f t="shared" si="23"/>
        <v>18314341</v>
      </c>
      <c r="DC26" s="4">
        <f t="shared" si="23"/>
        <v>12501189</v>
      </c>
      <c r="DD26" s="4">
        <f t="shared" si="23"/>
        <v>22804470</v>
      </c>
      <c r="DE26" s="4">
        <f t="shared" si="23"/>
        <v>27954129</v>
      </c>
      <c r="DF26" s="4">
        <f t="shared" si="23"/>
        <v>22952502</v>
      </c>
      <c r="DG26" s="4">
        <f t="shared" si="23"/>
        <v>11812111</v>
      </c>
      <c r="DH26" s="4">
        <f t="shared" si="23"/>
        <v>23214304</v>
      </c>
      <c r="DI26" s="4">
        <f t="shared" si="23"/>
        <v>14658729</v>
      </c>
      <c r="DJ26" s="4">
        <f t="shared" si="23"/>
        <v>16463745</v>
      </c>
      <c r="DK26" s="4">
        <f t="shared" si="23"/>
        <v>25106411</v>
      </c>
      <c r="DL26" s="4">
        <f t="shared" si="23"/>
        <v>15291598</v>
      </c>
      <c r="DM26" s="4">
        <f t="shared" si="23"/>
        <v>16699996</v>
      </c>
      <c r="DN26" s="4">
        <f t="shared" si="23"/>
        <v>24253570</v>
      </c>
      <c r="DO26" s="4">
        <f t="shared" si="23"/>
        <v>17040579</v>
      </c>
      <c r="DP26" s="4">
        <f t="shared" si="23"/>
        <v>18851987</v>
      </c>
      <c r="DQ26" s="4">
        <f t="shared" si="23"/>
        <v>18687479</v>
      </c>
      <c r="DR26" s="4">
        <f t="shared" si="23"/>
        <v>14934240</v>
      </c>
      <c r="DS26" s="4">
        <f t="shared" si="23"/>
        <v>17747364</v>
      </c>
      <c r="DT26" s="4">
        <f t="shared" si="23"/>
        <v>15992785</v>
      </c>
      <c r="DU26" s="4">
        <f t="shared" si="23"/>
        <v>16773857</v>
      </c>
      <c r="DV26" s="4">
        <f t="shared" si="23"/>
        <v>16440799</v>
      </c>
      <c r="DW26" s="4">
        <f t="shared" si="23"/>
        <v>18345464</v>
      </c>
      <c r="DX26" s="4">
        <f t="shared" si="23"/>
        <v>17871641</v>
      </c>
      <c r="DY26" s="4">
        <f t="shared" si="23"/>
        <v>17179662</v>
      </c>
      <c r="DZ26" s="4">
        <f t="shared" si="23"/>
        <v>20076087</v>
      </c>
      <c r="EA26" s="3">
        <f>SUM(EA27:EA29)</f>
        <v>16749712</v>
      </c>
      <c r="EB26" s="21">
        <v>19340480</v>
      </c>
      <c r="EC26" s="17">
        <f t="shared" ref="EC26:ES26" si="24">SUM(EC27:EC29)</f>
        <v>19578195</v>
      </c>
      <c r="ED26" s="17">
        <f t="shared" si="24"/>
        <v>17472491</v>
      </c>
      <c r="EE26" s="17">
        <f t="shared" si="24"/>
        <v>19337036</v>
      </c>
      <c r="EF26" s="17">
        <f t="shared" si="24"/>
        <v>18196967</v>
      </c>
      <c r="EG26" s="17">
        <f t="shared" si="24"/>
        <v>18443221</v>
      </c>
      <c r="EH26" s="39">
        <f t="shared" si="24"/>
        <v>19993830</v>
      </c>
      <c r="EI26" s="39">
        <f t="shared" si="24"/>
        <v>19480954</v>
      </c>
      <c r="EJ26" s="17">
        <f t="shared" si="24"/>
        <v>21108170</v>
      </c>
      <c r="EK26" s="17">
        <f t="shared" si="24"/>
        <v>21403029</v>
      </c>
      <c r="EL26" s="17">
        <f t="shared" si="24"/>
        <v>20772531</v>
      </c>
      <c r="EM26" s="17">
        <f t="shared" si="24"/>
        <v>19697364</v>
      </c>
      <c r="EN26" s="39">
        <f t="shared" si="24"/>
        <v>22652520</v>
      </c>
      <c r="EO26" s="39">
        <f t="shared" si="24"/>
        <v>19788372</v>
      </c>
      <c r="EP26" s="32">
        <f t="shared" si="24"/>
        <v>0</v>
      </c>
      <c r="EQ26" s="32">
        <f t="shared" si="24"/>
        <v>0</v>
      </c>
      <c r="ER26" s="32">
        <f t="shared" si="24"/>
        <v>0</v>
      </c>
      <c r="ES26" s="32">
        <f t="shared" si="24"/>
        <v>0</v>
      </c>
    </row>
    <row r="27" spans="1:149" x14ac:dyDescent="0.3">
      <c r="A27" s="23" t="s">
        <v>173</v>
      </c>
      <c r="B27" s="3">
        <v>568912</v>
      </c>
      <c r="C27" s="3">
        <v>599095</v>
      </c>
      <c r="D27" s="3">
        <v>430989</v>
      </c>
      <c r="E27" s="3">
        <v>505799</v>
      </c>
      <c r="F27" s="3">
        <v>697044</v>
      </c>
      <c r="G27" s="3">
        <v>8079387</v>
      </c>
      <c r="H27" s="3">
        <v>807977</v>
      </c>
      <c r="I27" s="3">
        <v>566022</v>
      </c>
      <c r="J27" s="3">
        <v>974619</v>
      </c>
      <c r="K27" s="3">
        <v>803431</v>
      </c>
      <c r="L27" s="3">
        <v>763111</v>
      </c>
      <c r="M27" s="3">
        <v>401679</v>
      </c>
      <c r="N27" s="3">
        <v>524268</v>
      </c>
      <c r="O27" s="3">
        <v>319939</v>
      </c>
      <c r="P27" s="3">
        <v>335932</v>
      </c>
      <c r="Q27" s="3">
        <v>463955</v>
      </c>
      <c r="R27" s="3">
        <v>372703</v>
      </c>
      <c r="S27" s="3">
        <v>423113</v>
      </c>
      <c r="T27" s="3">
        <v>861486</v>
      </c>
      <c r="U27" s="3">
        <v>608857</v>
      </c>
      <c r="V27" s="3">
        <v>743479</v>
      </c>
      <c r="W27" s="3">
        <v>675591</v>
      </c>
      <c r="X27" s="3">
        <v>667940</v>
      </c>
      <c r="Y27" s="3">
        <v>760509</v>
      </c>
      <c r="Z27" s="3">
        <v>537647</v>
      </c>
      <c r="AA27" s="3">
        <v>330276</v>
      </c>
      <c r="AB27" s="3">
        <v>263803</v>
      </c>
      <c r="AC27" s="3">
        <v>480993</v>
      </c>
      <c r="AD27" s="3">
        <v>461061</v>
      </c>
      <c r="AE27" s="3">
        <v>287013</v>
      </c>
      <c r="AF27" s="3">
        <v>919107</v>
      </c>
      <c r="AG27" s="3">
        <v>865711</v>
      </c>
      <c r="AH27" s="3">
        <v>545705</v>
      </c>
      <c r="AI27" s="3">
        <v>246964</v>
      </c>
      <c r="AJ27" s="3">
        <v>619562</v>
      </c>
      <c r="AK27" s="3">
        <v>2117910</v>
      </c>
      <c r="AL27" s="4">
        <v>417185</v>
      </c>
      <c r="AM27" s="4">
        <v>414691</v>
      </c>
      <c r="AN27" s="4">
        <v>284202</v>
      </c>
      <c r="AO27" s="4">
        <v>167521</v>
      </c>
      <c r="AP27" s="4">
        <v>367737</v>
      </c>
      <c r="AQ27" s="4">
        <v>432635</v>
      </c>
      <c r="AR27" s="4">
        <v>639376</v>
      </c>
      <c r="AS27" s="4">
        <v>589841</v>
      </c>
      <c r="AT27" s="4">
        <v>612936</v>
      </c>
      <c r="AU27" s="4">
        <v>645390</v>
      </c>
      <c r="AV27" s="4">
        <v>485056</v>
      </c>
      <c r="AW27" s="4">
        <v>674355</v>
      </c>
      <c r="AX27" s="4">
        <v>369916</v>
      </c>
      <c r="AY27" s="4">
        <v>455905</v>
      </c>
      <c r="AZ27" s="4">
        <v>358273</v>
      </c>
      <c r="BA27" s="4">
        <v>68548</v>
      </c>
      <c r="BB27" s="4">
        <v>186920</v>
      </c>
      <c r="BC27" s="4">
        <v>438580</v>
      </c>
      <c r="BD27" s="4">
        <v>1040069</v>
      </c>
      <c r="BE27" s="4">
        <v>498298</v>
      </c>
      <c r="BF27" s="4">
        <v>434547</v>
      </c>
      <c r="BG27" s="4">
        <v>544636</v>
      </c>
      <c r="BH27" s="4">
        <v>539798</v>
      </c>
      <c r="BI27" s="4">
        <v>630301</v>
      </c>
      <c r="BJ27" s="4">
        <v>214060</v>
      </c>
      <c r="BK27" s="4">
        <v>232440</v>
      </c>
      <c r="BL27" s="4">
        <v>76634</v>
      </c>
      <c r="BM27" s="4">
        <v>80026</v>
      </c>
      <c r="BN27" s="4">
        <v>55407</v>
      </c>
      <c r="BO27" s="4">
        <v>178708</v>
      </c>
      <c r="BP27" s="4">
        <v>384529</v>
      </c>
      <c r="BQ27" s="4">
        <v>402187</v>
      </c>
      <c r="BR27" s="4">
        <v>525545</v>
      </c>
      <c r="BS27" s="4">
        <v>122651</v>
      </c>
      <c r="BT27" s="4">
        <v>1193146</v>
      </c>
      <c r="BU27" s="4">
        <v>2275299</v>
      </c>
      <c r="BV27" s="4">
        <v>68460</v>
      </c>
      <c r="BW27" s="4">
        <v>78245</v>
      </c>
      <c r="BX27" s="4">
        <v>51459</v>
      </c>
      <c r="BY27" s="4">
        <v>186272</v>
      </c>
      <c r="BZ27" s="4">
        <v>50161</v>
      </c>
      <c r="CA27" s="4">
        <v>78078</v>
      </c>
      <c r="CB27" s="4">
        <v>194061</v>
      </c>
      <c r="CC27" s="4">
        <v>313914</v>
      </c>
      <c r="CD27" s="4">
        <v>264580</v>
      </c>
      <c r="CE27" s="4">
        <v>254919</v>
      </c>
      <c r="CF27" s="4">
        <v>882611</v>
      </c>
      <c r="CG27" s="4">
        <v>856353</v>
      </c>
      <c r="CH27" s="4">
        <v>97549</v>
      </c>
      <c r="CI27" s="4">
        <v>45887</v>
      </c>
      <c r="CJ27" s="4">
        <v>171676</v>
      </c>
      <c r="CK27" s="4">
        <v>117111</v>
      </c>
      <c r="CL27" s="4">
        <v>61370</v>
      </c>
      <c r="CM27" s="4">
        <v>37567</v>
      </c>
      <c r="CN27" s="4">
        <v>81756</v>
      </c>
      <c r="CO27" s="4">
        <v>104317</v>
      </c>
      <c r="CP27" s="4">
        <v>1252530</v>
      </c>
      <c r="CQ27" s="4">
        <v>24715</v>
      </c>
      <c r="CR27" s="4">
        <v>444260</v>
      </c>
      <c r="CS27" s="4">
        <v>696637</v>
      </c>
      <c r="CT27" s="4">
        <v>78884</v>
      </c>
      <c r="CU27" s="4">
        <v>38119</v>
      </c>
      <c r="CV27" s="4">
        <v>67208</v>
      </c>
      <c r="CW27" s="4">
        <v>67711</v>
      </c>
      <c r="CX27" s="4">
        <v>36759</v>
      </c>
      <c r="CY27" s="4">
        <v>95256</v>
      </c>
      <c r="CZ27" s="4">
        <v>243079</v>
      </c>
      <c r="DA27" s="4">
        <v>316443</v>
      </c>
      <c r="DB27" s="4">
        <v>313810</v>
      </c>
      <c r="DC27" s="4">
        <v>258506</v>
      </c>
      <c r="DD27" s="4">
        <v>104855</v>
      </c>
      <c r="DE27" s="4">
        <v>503753</v>
      </c>
      <c r="DF27" s="4">
        <v>120203</v>
      </c>
      <c r="DG27" s="4">
        <v>75110</v>
      </c>
      <c r="DH27" s="4">
        <v>113601</v>
      </c>
      <c r="DI27" s="4">
        <v>74573</v>
      </c>
      <c r="DJ27" s="4">
        <v>315417</v>
      </c>
      <c r="DK27" s="4">
        <v>109442</v>
      </c>
      <c r="DL27" s="4">
        <v>201521</v>
      </c>
      <c r="DM27" s="4">
        <v>669072</v>
      </c>
      <c r="DN27" s="4">
        <v>322321</v>
      </c>
      <c r="DO27" s="4">
        <v>623441</v>
      </c>
      <c r="DP27" s="4">
        <v>186149</v>
      </c>
      <c r="DQ27" s="4">
        <v>330557</v>
      </c>
      <c r="DR27" s="17">
        <v>163251</v>
      </c>
      <c r="DS27" s="17">
        <v>128307</v>
      </c>
      <c r="DT27" s="17">
        <v>75226</v>
      </c>
      <c r="DU27" s="17">
        <v>75056</v>
      </c>
      <c r="DV27" s="17">
        <v>142309</v>
      </c>
      <c r="DW27" s="17">
        <v>107318</v>
      </c>
      <c r="DX27" s="3">
        <v>323811</v>
      </c>
      <c r="DY27" s="3">
        <v>255416</v>
      </c>
      <c r="DZ27" s="3">
        <v>227033</v>
      </c>
      <c r="EA27" s="3">
        <v>169915</v>
      </c>
      <c r="EB27" s="21">
        <v>209954</v>
      </c>
      <c r="EC27" s="17">
        <v>728435</v>
      </c>
      <c r="ED27" s="17">
        <v>115697</v>
      </c>
      <c r="EE27" s="17">
        <v>108210</v>
      </c>
      <c r="EF27" s="17">
        <v>144036</v>
      </c>
      <c r="EG27" s="17">
        <v>96784</v>
      </c>
      <c r="EH27" s="39">
        <v>131343</v>
      </c>
      <c r="EI27" s="39">
        <v>203355</v>
      </c>
      <c r="EJ27" s="17">
        <v>324224</v>
      </c>
      <c r="EK27" s="17">
        <v>233717</v>
      </c>
      <c r="EL27" s="17">
        <v>130468</v>
      </c>
      <c r="EM27" s="17">
        <v>151338</v>
      </c>
      <c r="EN27" s="39">
        <v>209033</v>
      </c>
      <c r="EO27" s="39">
        <v>119334</v>
      </c>
    </row>
    <row r="28" spans="1:149" x14ac:dyDescent="0.3">
      <c r="A28" s="23" t="s">
        <v>174</v>
      </c>
      <c r="B28" s="3">
        <v>6942525</v>
      </c>
      <c r="C28" s="3">
        <v>7219633</v>
      </c>
      <c r="D28" s="3">
        <v>6812957</v>
      </c>
      <c r="E28" s="3">
        <v>7021742</v>
      </c>
      <c r="F28" s="3">
        <v>7239781</v>
      </c>
      <c r="G28" s="3">
        <v>12845918</v>
      </c>
      <c r="H28" s="3">
        <v>8967932</v>
      </c>
      <c r="I28" s="3">
        <v>7313872</v>
      </c>
      <c r="J28" s="3">
        <v>7470152</v>
      </c>
      <c r="K28" s="3">
        <v>7647755</v>
      </c>
      <c r="L28" s="3">
        <v>8801999</v>
      </c>
      <c r="M28" s="3">
        <v>8028607</v>
      </c>
      <c r="N28" s="3">
        <v>9457837</v>
      </c>
      <c r="O28" s="3">
        <v>8599673</v>
      </c>
      <c r="P28" s="3">
        <v>10205913</v>
      </c>
      <c r="Q28" s="3">
        <v>10369810</v>
      </c>
      <c r="R28" s="3">
        <v>10316555</v>
      </c>
      <c r="S28" s="3">
        <v>10208111</v>
      </c>
      <c r="T28" s="3">
        <v>11242027</v>
      </c>
      <c r="U28" s="3">
        <v>10537263</v>
      </c>
      <c r="V28" s="3">
        <v>11637630</v>
      </c>
      <c r="W28" s="3">
        <v>11317450</v>
      </c>
      <c r="X28" s="3">
        <v>12258919</v>
      </c>
      <c r="Y28" s="3">
        <v>13317428</v>
      </c>
      <c r="Z28" s="3">
        <v>10907277</v>
      </c>
      <c r="AA28" s="3">
        <v>9311787</v>
      </c>
      <c r="AB28" s="3">
        <v>9726929</v>
      </c>
      <c r="AC28" s="3">
        <v>10088278</v>
      </c>
      <c r="AD28" s="3">
        <v>9816207</v>
      </c>
      <c r="AE28" s="3">
        <v>12043048</v>
      </c>
      <c r="AF28" s="3">
        <v>10018229</v>
      </c>
      <c r="AG28" s="3">
        <v>9740248</v>
      </c>
      <c r="AH28" s="3">
        <v>12677079</v>
      </c>
      <c r="AI28" s="3">
        <v>10277597</v>
      </c>
      <c r="AJ28" s="3">
        <v>10756331</v>
      </c>
      <c r="AK28" s="3">
        <v>18998018</v>
      </c>
      <c r="AL28" s="4">
        <v>10377128</v>
      </c>
      <c r="AM28" s="4">
        <v>9075234</v>
      </c>
      <c r="AN28" s="4">
        <v>10029924</v>
      </c>
      <c r="AO28" s="4">
        <v>9271437</v>
      </c>
      <c r="AP28" s="4">
        <v>10434360</v>
      </c>
      <c r="AQ28" s="4">
        <v>10396489</v>
      </c>
      <c r="AR28" s="4">
        <v>9780240</v>
      </c>
      <c r="AS28" s="4">
        <v>9498968</v>
      </c>
      <c r="AT28" s="4">
        <v>12847825</v>
      </c>
      <c r="AU28" s="4">
        <v>13038942</v>
      </c>
      <c r="AV28" s="4">
        <v>11819138</v>
      </c>
      <c r="AW28" s="4">
        <v>76007371</v>
      </c>
      <c r="AX28" s="4">
        <v>10980979</v>
      </c>
      <c r="AY28" s="4">
        <v>10708872</v>
      </c>
      <c r="AZ28" s="4">
        <v>11218575</v>
      </c>
      <c r="BA28" s="4">
        <v>6099213</v>
      </c>
      <c r="BB28" s="4">
        <v>12021412</v>
      </c>
      <c r="BC28" s="4">
        <v>11127524</v>
      </c>
      <c r="BD28" s="4">
        <v>11055666</v>
      </c>
      <c r="BE28" s="4">
        <v>10627829</v>
      </c>
      <c r="BF28" s="4">
        <v>13930551</v>
      </c>
      <c r="BG28" s="4">
        <v>11548806</v>
      </c>
      <c r="BH28" s="4">
        <v>12997866</v>
      </c>
      <c r="BI28" s="4">
        <v>15027480</v>
      </c>
      <c r="BJ28" s="4">
        <v>10712855</v>
      </c>
      <c r="BK28" s="4">
        <v>11349632</v>
      </c>
      <c r="BL28" s="4">
        <v>9696196</v>
      </c>
      <c r="BM28" s="4">
        <v>12192764</v>
      </c>
      <c r="BN28" s="4">
        <v>12921052</v>
      </c>
      <c r="BO28" s="4">
        <v>11272273</v>
      </c>
      <c r="BP28" s="4">
        <v>11614981</v>
      </c>
      <c r="BQ28" s="4">
        <v>11240874</v>
      </c>
      <c r="BR28" s="4">
        <v>12016256</v>
      </c>
      <c r="BS28" s="4">
        <v>11191742</v>
      </c>
      <c r="BT28" s="4">
        <v>13205571</v>
      </c>
      <c r="BU28" s="4">
        <v>17969116</v>
      </c>
      <c r="BV28" s="4">
        <v>13161681</v>
      </c>
      <c r="BW28" s="4">
        <v>11288336</v>
      </c>
      <c r="BX28" s="4">
        <v>10940876</v>
      </c>
      <c r="BY28" s="4">
        <v>13976595</v>
      </c>
      <c r="BZ28" s="4">
        <v>15924517</v>
      </c>
      <c r="CA28" s="4">
        <v>14136303</v>
      </c>
      <c r="CB28" s="4">
        <v>15194368</v>
      </c>
      <c r="CC28" s="4">
        <v>15184808</v>
      </c>
      <c r="CD28" s="4">
        <v>16145151</v>
      </c>
      <c r="CE28" s="4">
        <v>15029805</v>
      </c>
      <c r="CF28" s="4">
        <v>16218839</v>
      </c>
      <c r="CG28" s="4">
        <v>17906197</v>
      </c>
      <c r="CH28" s="4">
        <v>13986008</v>
      </c>
      <c r="CI28" s="4">
        <v>13042690</v>
      </c>
      <c r="CJ28" s="4">
        <v>8262244</v>
      </c>
      <c r="CK28" s="4">
        <v>14511203</v>
      </c>
      <c r="CL28" s="4">
        <v>13655151</v>
      </c>
      <c r="CM28" s="4">
        <v>14294548</v>
      </c>
      <c r="CN28" s="4">
        <v>13423047</v>
      </c>
      <c r="CO28" s="4">
        <v>11219051</v>
      </c>
      <c r="CP28" s="4">
        <v>10436366</v>
      </c>
      <c r="CQ28" s="4">
        <v>3515285</v>
      </c>
      <c r="CR28" s="4">
        <v>6148471</v>
      </c>
      <c r="CS28" s="4">
        <v>9326067</v>
      </c>
      <c r="CT28" s="4">
        <v>10555930</v>
      </c>
      <c r="CU28" s="4">
        <v>5729390</v>
      </c>
      <c r="CV28" s="4">
        <v>10188450</v>
      </c>
      <c r="CW28" s="4">
        <v>9283700</v>
      </c>
      <c r="CX28" s="4">
        <v>11829630</v>
      </c>
      <c r="CY28" s="4">
        <v>12645656</v>
      </c>
      <c r="CZ28" s="4">
        <v>9986251</v>
      </c>
      <c r="DA28" s="4">
        <v>15369836</v>
      </c>
      <c r="DB28" s="4">
        <v>17064716</v>
      </c>
      <c r="DC28" s="4">
        <v>11219347</v>
      </c>
      <c r="DD28" s="4">
        <v>21896964</v>
      </c>
      <c r="DE28" s="4">
        <v>26221436</v>
      </c>
      <c r="DF28" s="4">
        <v>21543719</v>
      </c>
      <c r="DG28" s="4">
        <v>10913648</v>
      </c>
      <c r="DH28" s="4">
        <v>21944523</v>
      </c>
      <c r="DI28" s="4">
        <v>13802831</v>
      </c>
      <c r="DJ28" s="4">
        <v>15079538</v>
      </c>
      <c r="DK28" s="4">
        <v>24028553</v>
      </c>
      <c r="DL28" s="4">
        <v>13899881</v>
      </c>
      <c r="DM28" s="4">
        <v>15195501</v>
      </c>
      <c r="DN28" s="4">
        <v>22405380</v>
      </c>
      <c r="DO28" s="4">
        <v>15540732</v>
      </c>
      <c r="DP28" s="4">
        <v>17265961</v>
      </c>
      <c r="DQ28" s="4">
        <v>17116744</v>
      </c>
      <c r="DR28" s="17">
        <v>14248058</v>
      </c>
      <c r="DS28" s="17">
        <v>16291932</v>
      </c>
      <c r="DT28" s="17">
        <v>14889215</v>
      </c>
      <c r="DU28" s="17">
        <v>15425001</v>
      </c>
      <c r="DV28" s="17">
        <v>15466614</v>
      </c>
      <c r="DW28" s="17">
        <v>16852554</v>
      </c>
      <c r="DX28" s="3">
        <v>16403920</v>
      </c>
      <c r="DY28" s="3">
        <v>15848519</v>
      </c>
      <c r="DZ28" s="3">
        <v>18381202</v>
      </c>
      <c r="EA28" s="3">
        <v>15420842</v>
      </c>
      <c r="EB28" s="21">
        <v>17150198</v>
      </c>
      <c r="EC28" s="17">
        <v>17809326</v>
      </c>
      <c r="ED28" s="17">
        <v>15330960</v>
      </c>
      <c r="EE28" s="17">
        <v>16924462</v>
      </c>
      <c r="EF28" s="17">
        <v>16901258</v>
      </c>
      <c r="EG28" s="17">
        <v>16308177</v>
      </c>
      <c r="EH28" s="39">
        <v>17694471</v>
      </c>
      <c r="EI28" s="39">
        <v>18263097</v>
      </c>
      <c r="EJ28" s="17">
        <v>18829099</v>
      </c>
      <c r="EK28" s="17">
        <v>19614853</v>
      </c>
      <c r="EL28" s="17">
        <v>19221415</v>
      </c>
      <c r="EM28" s="17">
        <v>18151130</v>
      </c>
      <c r="EN28" s="39">
        <v>20691642</v>
      </c>
      <c r="EO28" s="39">
        <v>18245960</v>
      </c>
    </row>
    <row r="29" spans="1:149" x14ac:dyDescent="0.3">
      <c r="A29" s="23" t="s">
        <v>175</v>
      </c>
      <c r="B29" s="3">
        <v>97725</v>
      </c>
      <c r="C29" s="3">
        <v>69581</v>
      </c>
      <c r="D29" s="3">
        <v>117270</v>
      </c>
      <c r="E29" s="3">
        <v>62109</v>
      </c>
      <c r="F29" s="3">
        <v>152230</v>
      </c>
      <c r="G29" s="3">
        <v>199019</v>
      </c>
      <c r="H29" s="3">
        <v>286984</v>
      </c>
      <c r="I29" s="3">
        <v>336043</v>
      </c>
      <c r="J29" s="3">
        <v>92532</v>
      </c>
      <c r="K29" s="3">
        <v>129353</v>
      </c>
      <c r="L29" s="3">
        <v>103052</v>
      </c>
      <c r="M29" s="3">
        <v>146404</v>
      </c>
      <c r="N29" s="3">
        <v>805110</v>
      </c>
      <c r="O29" s="3">
        <v>651896</v>
      </c>
      <c r="P29" s="3">
        <v>811177</v>
      </c>
      <c r="Q29" s="3">
        <v>801360</v>
      </c>
      <c r="R29" s="3">
        <v>804731</v>
      </c>
      <c r="S29" s="3">
        <v>1052244</v>
      </c>
      <c r="T29" s="3">
        <v>856629</v>
      </c>
      <c r="U29" s="3">
        <v>777076</v>
      </c>
      <c r="V29" s="3">
        <v>730083</v>
      </c>
      <c r="W29" s="3">
        <v>755126</v>
      </c>
      <c r="X29" s="3">
        <v>935106</v>
      </c>
      <c r="Y29" s="3">
        <v>888664</v>
      </c>
      <c r="Z29" s="3">
        <v>872770</v>
      </c>
      <c r="AA29" s="3">
        <v>656757</v>
      </c>
      <c r="AB29" s="3">
        <v>649031</v>
      </c>
      <c r="AC29" s="3">
        <v>827218</v>
      </c>
      <c r="AD29" s="3">
        <v>813483</v>
      </c>
      <c r="AE29" s="3">
        <v>1095049</v>
      </c>
      <c r="AF29" s="3">
        <v>847438</v>
      </c>
      <c r="AG29" s="3">
        <v>617195</v>
      </c>
      <c r="AH29" s="3">
        <v>916137</v>
      </c>
      <c r="AI29" s="3">
        <v>795593</v>
      </c>
      <c r="AJ29" s="3">
        <v>847990</v>
      </c>
      <c r="AK29" s="3">
        <v>1160529</v>
      </c>
      <c r="AL29" s="4">
        <v>914953</v>
      </c>
      <c r="AM29" s="4">
        <v>955312</v>
      </c>
      <c r="AN29" s="4">
        <v>750115</v>
      </c>
      <c r="AO29" s="4">
        <v>709237</v>
      </c>
      <c r="AP29" s="4">
        <v>865051</v>
      </c>
      <c r="AQ29" s="4">
        <v>1057562</v>
      </c>
      <c r="AR29" s="4">
        <v>881096</v>
      </c>
      <c r="AS29" s="4">
        <v>861877</v>
      </c>
      <c r="AT29" s="4">
        <v>855004</v>
      </c>
      <c r="AU29" s="4">
        <v>1111966</v>
      </c>
      <c r="AV29" s="4">
        <v>745054</v>
      </c>
      <c r="AW29" s="4">
        <v>714576</v>
      </c>
      <c r="AX29" s="4">
        <v>855815</v>
      </c>
      <c r="AY29" s="4">
        <v>838392</v>
      </c>
      <c r="AZ29" s="4">
        <v>786169</v>
      </c>
      <c r="BA29" s="4">
        <v>624119</v>
      </c>
      <c r="BB29" s="4">
        <v>1123007</v>
      </c>
      <c r="BC29" s="4">
        <v>994443</v>
      </c>
      <c r="BD29" s="4">
        <v>1107128</v>
      </c>
      <c r="BE29" s="4">
        <v>1387992</v>
      </c>
      <c r="BF29" s="4">
        <v>1230077</v>
      </c>
      <c r="BG29" s="4">
        <v>987456</v>
      </c>
      <c r="BH29" s="4">
        <v>1297258</v>
      </c>
      <c r="BI29" s="4">
        <v>1036606</v>
      </c>
      <c r="BJ29" s="4">
        <v>1045408</v>
      </c>
      <c r="BK29" s="4">
        <v>1006930</v>
      </c>
      <c r="BL29" s="4">
        <v>768343</v>
      </c>
      <c r="BM29" s="4">
        <v>951030</v>
      </c>
      <c r="BN29" s="4">
        <v>1058448</v>
      </c>
      <c r="BO29" s="4">
        <v>1146224</v>
      </c>
      <c r="BP29" s="4">
        <v>1026750</v>
      </c>
      <c r="BQ29" s="4">
        <v>947719</v>
      </c>
      <c r="BR29" s="4">
        <v>939384</v>
      </c>
      <c r="BS29" s="4">
        <v>891441</v>
      </c>
      <c r="BT29" s="4">
        <v>1166788</v>
      </c>
      <c r="BU29" s="4">
        <v>1367266</v>
      </c>
      <c r="BV29" s="4">
        <v>1079884</v>
      </c>
      <c r="BW29" s="4">
        <v>1060640</v>
      </c>
      <c r="BX29" s="4">
        <v>1137083</v>
      </c>
      <c r="BY29" s="4">
        <v>1359599</v>
      </c>
      <c r="BZ29" s="4">
        <v>1263210</v>
      </c>
      <c r="CA29" s="4">
        <v>1947152</v>
      </c>
      <c r="CB29" s="4">
        <v>1279584</v>
      </c>
      <c r="CC29" s="4">
        <v>2373262</v>
      </c>
      <c r="CD29" s="4">
        <v>1830659</v>
      </c>
      <c r="CE29" s="4">
        <v>1050058</v>
      </c>
      <c r="CF29" s="4">
        <v>1236017</v>
      </c>
      <c r="CG29" s="4">
        <v>1996975</v>
      </c>
      <c r="CH29" s="4">
        <v>1917098</v>
      </c>
      <c r="CI29" s="4">
        <v>897153</v>
      </c>
      <c r="CJ29" s="4">
        <v>1486142</v>
      </c>
      <c r="CK29" s="4">
        <v>1462091</v>
      </c>
      <c r="CL29" s="4">
        <v>1160957</v>
      </c>
      <c r="CM29" s="4">
        <v>1165780</v>
      </c>
      <c r="CN29" s="4">
        <v>1236511</v>
      </c>
      <c r="CO29" s="4">
        <v>2228270</v>
      </c>
      <c r="CP29" s="4">
        <v>944491</v>
      </c>
      <c r="CQ29" s="4">
        <v>606022</v>
      </c>
      <c r="CR29" s="4">
        <v>1242632</v>
      </c>
      <c r="CS29" s="4">
        <v>1583509</v>
      </c>
      <c r="CT29" s="4">
        <v>869829</v>
      </c>
      <c r="CU29" s="4">
        <v>697292</v>
      </c>
      <c r="CV29" s="4">
        <v>1255397</v>
      </c>
      <c r="CW29" s="4">
        <v>958688</v>
      </c>
      <c r="CX29" s="4">
        <v>568532</v>
      </c>
      <c r="CY29" s="4">
        <v>1162470</v>
      </c>
      <c r="CZ29" s="4">
        <v>698142</v>
      </c>
      <c r="DA29" s="4">
        <v>850113</v>
      </c>
      <c r="DB29" s="4">
        <v>935815</v>
      </c>
      <c r="DC29" s="4">
        <v>1023336</v>
      </c>
      <c r="DD29" s="4">
        <v>802651</v>
      </c>
      <c r="DE29" s="4">
        <v>1228940</v>
      </c>
      <c r="DF29" s="4">
        <v>1288580</v>
      </c>
      <c r="DG29" s="4">
        <v>823353</v>
      </c>
      <c r="DH29" s="4">
        <v>1156180</v>
      </c>
      <c r="DI29" s="4">
        <v>781325</v>
      </c>
      <c r="DJ29" s="4">
        <v>1068790</v>
      </c>
      <c r="DK29" s="4">
        <v>968416</v>
      </c>
      <c r="DL29" s="4">
        <v>1190196</v>
      </c>
      <c r="DM29" s="4">
        <v>835423</v>
      </c>
      <c r="DN29" s="4">
        <v>1525869</v>
      </c>
      <c r="DO29" s="4">
        <v>876406</v>
      </c>
      <c r="DP29" s="4">
        <v>1399877</v>
      </c>
      <c r="DQ29" s="4">
        <v>1240178</v>
      </c>
      <c r="DR29" s="17">
        <v>522931</v>
      </c>
      <c r="DS29" s="17">
        <v>1327125</v>
      </c>
      <c r="DT29" s="17">
        <v>1028344</v>
      </c>
      <c r="DU29" s="17">
        <v>1273800</v>
      </c>
      <c r="DV29" s="17">
        <v>831876</v>
      </c>
      <c r="DW29" s="17">
        <v>1385592</v>
      </c>
      <c r="DX29" s="3">
        <v>1143910</v>
      </c>
      <c r="DY29" s="3">
        <v>1075727</v>
      </c>
      <c r="DZ29" s="3">
        <v>1467852</v>
      </c>
      <c r="EA29" s="3">
        <v>1158955</v>
      </c>
      <c r="EB29" s="21">
        <v>1980328</v>
      </c>
      <c r="EC29" s="17">
        <v>1040434</v>
      </c>
      <c r="ED29" s="17">
        <v>2025834</v>
      </c>
      <c r="EE29" s="17">
        <v>2304364</v>
      </c>
      <c r="EF29" s="17">
        <v>1151673</v>
      </c>
      <c r="EG29" s="17">
        <v>2038260</v>
      </c>
      <c r="EH29" s="39">
        <v>2168016</v>
      </c>
      <c r="EI29" s="39">
        <v>1014502</v>
      </c>
      <c r="EJ29" s="17">
        <v>1954847</v>
      </c>
      <c r="EK29" s="17">
        <v>1554459</v>
      </c>
      <c r="EL29" s="17">
        <v>1420648</v>
      </c>
      <c r="EM29" s="17">
        <v>1394896</v>
      </c>
      <c r="EN29" s="39">
        <v>1751845</v>
      </c>
      <c r="EO29" s="39">
        <v>1423078</v>
      </c>
    </row>
    <row r="30" spans="1:149" x14ac:dyDescent="0.3">
      <c r="A30" s="5" t="s">
        <v>176</v>
      </c>
      <c r="B30" s="3">
        <v>15140</v>
      </c>
      <c r="C30" s="3">
        <v>41448</v>
      </c>
      <c r="D30" s="3">
        <v>48580</v>
      </c>
      <c r="E30" s="3">
        <v>24290</v>
      </c>
      <c r="F30" s="3">
        <v>47927</v>
      </c>
      <c r="G30" s="3">
        <v>53774</v>
      </c>
      <c r="H30" s="3">
        <v>45253</v>
      </c>
      <c r="I30" s="3">
        <v>51100</v>
      </c>
      <c r="J30" s="3">
        <v>121837</v>
      </c>
      <c r="K30" s="3">
        <v>28752</v>
      </c>
      <c r="L30" s="3">
        <v>142683</v>
      </c>
      <c r="M30" s="3">
        <v>145020</v>
      </c>
      <c r="N30" s="3">
        <v>18245</v>
      </c>
      <c r="O30" s="3">
        <v>46630</v>
      </c>
      <c r="P30" s="3">
        <v>179020</v>
      </c>
      <c r="Q30" s="3">
        <v>43716</v>
      </c>
      <c r="R30" s="3">
        <v>51982</v>
      </c>
      <c r="S30" s="3">
        <v>53886</v>
      </c>
      <c r="T30" s="3">
        <v>80437</v>
      </c>
      <c r="U30" s="3">
        <v>26559</v>
      </c>
      <c r="V30" s="3">
        <v>86645</v>
      </c>
      <c r="W30" s="3">
        <v>42681</v>
      </c>
      <c r="X30" s="3">
        <v>82554</v>
      </c>
      <c r="Y30" s="3">
        <v>149609</v>
      </c>
      <c r="Z30" s="3">
        <v>31115</v>
      </c>
      <c r="AA30" s="3">
        <v>42000</v>
      </c>
      <c r="AB30" s="3">
        <v>18240</v>
      </c>
      <c r="AC30" s="3">
        <v>41004</v>
      </c>
      <c r="AD30" s="3">
        <v>81390</v>
      </c>
      <c r="AE30" s="3">
        <v>29596</v>
      </c>
      <c r="AF30" s="3">
        <v>78909</v>
      </c>
      <c r="AG30" s="3">
        <v>175697</v>
      </c>
      <c r="AH30" s="3">
        <v>71215</v>
      </c>
      <c r="AI30" s="3">
        <v>20372</v>
      </c>
      <c r="AJ30" s="3">
        <v>39960</v>
      </c>
      <c r="AK30" s="3">
        <v>213997</v>
      </c>
      <c r="AL30" s="4">
        <v>25070</v>
      </c>
      <c r="AM30" s="4">
        <v>20500</v>
      </c>
      <c r="AN30" s="4">
        <v>15762</v>
      </c>
      <c r="AO30" s="4">
        <v>34385</v>
      </c>
      <c r="AP30" s="4">
        <v>59370</v>
      </c>
      <c r="AQ30" s="4">
        <v>32990</v>
      </c>
      <c r="AR30" s="4">
        <v>18780</v>
      </c>
      <c r="AS30" s="4">
        <v>54753</v>
      </c>
      <c r="AT30" s="4">
        <v>32373</v>
      </c>
      <c r="AU30" s="4">
        <v>69135</v>
      </c>
      <c r="AV30" s="4">
        <v>58114</v>
      </c>
      <c r="AW30" s="4">
        <v>256755</v>
      </c>
      <c r="AX30" s="4">
        <v>31425</v>
      </c>
      <c r="AY30" s="4">
        <v>30567</v>
      </c>
      <c r="AZ30" s="4">
        <v>48825</v>
      </c>
      <c r="BA30" s="4">
        <v>78600</v>
      </c>
      <c r="BB30" s="4">
        <v>40341</v>
      </c>
      <c r="BC30" s="4">
        <v>40124</v>
      </c>
      <c r="BD30" s="4">
        <v>151565</v>
      </c>
      <c r="BE30" s="4">
        <v>66483</v>
      </c>
      <c r="BF30" s="4">
        <v>126404</v>
      </c>
      <c r="BG30" s="4">
        <v>84613</v>
      </c>
      <c r="BH30" s="4">
        <v>129652</v>
      </c>
      <c r="BI30" s="4">
        <v>323282</v>
      </c>
      <c r="BJ30" s="4">
        <v>50341</v>
      </c>
      <c r="BK30" s="4">
        <v>118859</v>
      </c>
      <c r="BL30" s="4">
        <v>50214</v>
      </c>
      <c r="BM30" s="4">
        <v>50562</v>
      </c>
      <c r="BN30" s="4">
        <v>106883</v>
      </c>
      <c r="BO30" s="4">
        <v>73165</v>
      </c>
      <c r="BP30" s="4">
        <v>66255</v>
      </c>
      <c r="BQ30" s="4">
        <v>85896</v>
      </c>
      <c r="BR30" s="4">
        <v>874895</v>
      </c>
      <c r="BS30" s="4">
        <v>-663417</v>
      </c>
      <c r="BT30" s="4">
        <v>131232</v>
      </c>
      <c r="BU30" s="4">
        <v>287126</v>
      </c>
      <c r="BV30" s="4">
        <v>424915</v>
      </c>
      <c r="BW30" s="4">
        <v>500204</v>
      </c>
      <c r="BX30" s="4">
        <v>518470</v>
      </c>
      <c r="BY30" s="4">
        <v>583873</v>
      </c>
      <c r="BZ30" s="4">
        <v>505879</v>
      </c>
      <c r="CA30" s="4">
        <v>379005</v>
      </c>
      <c r="CB30" s="4">
        <v>141654</v>
      </c>
      <c r="CC30" s="4">
        <v>429684</v>
      </c>
      <c r="CD30" s="4">
        <v>401879</v>
      </c>
      <c r="CE30" s="4">
        <v>635276</v>
      </c>
      <c r="CF30" s="4">
        <v>229307</v>
      </c>
      <c r="CG30" s="4">
        <v>1937221</v>
      </c>
      <c r="CH30" s="4">
        <v>137481</v>
      </c>
      <c r="CI30" s="4">
        <v>137208</v>
      </c>
      <c r="CJ30" s="4">
        <v>24164</v>
      </c>
      <c r="CK30" s="4">
        <v>67116</v>
      </c>
      <c r="CL30" s="4">
        <v>164628</v>
      </c>
      <c r="CM30" s="4">
        <v>365810</v>
      </c>
      <c r="CN30" s="4">
        <v>844963</v>
      </c>
      <c r="CO30" s="4">
        <v>701190</v>
      </c>
      <c r="CP30" s="4">
        <v>515570</v>
      </c>
      <c r="CQ30" s="4">
        <v>745419</v>
      </c>
      <c r="CR30" s="4">
        <v>344460</v>
      </c>
      <c r="CS30" s="4">
        <v>783748</v>
      </c>
      <c r="CT30" s="4">
        <v>344295</v>
      </c>
      <c r="CU30" s="4">
        <v>211080</v>
      </c>
      <c r="CV30" s="4">
        <v>276353</v>
      </c>
      <c r="CW30" s="4">
        <v>379418</v>
      </c>
      <c r="CX30" s="4">
        <v>384576</v>
      </c>
      <c r="CY30" s="4">
        <v>357171</v>
      </c>
      <c r="CZ30" s="4">
        <v>518406</v>
      </c>
      <c r="DA30" s="4">
        <v>568431</v>
      </c>
      <c r="DB30" s="4">
        <v>549917</v>
      </c>
      <c r="DC30" s="4">
        <v>577626</v>
      </c>
      <c r="DD30" s="4">
        <v>706075</v>
      </c>
      <c r="DE30" s="4">
        <v>1016949</v>
      </c>
      <c r="DF30" s="4">
        <v>507614</v>
      </c>
      <c r="DG30" s="4">
        <v>530067</v>
      </c>
      <c r="DH30" s="4">
        <v>261702</v>
      </c>
      <c r="DI30" s="4">
        <v>649008</v>
      </c>
      <c r="DJ30" s="4">
        <v>712356</v>
      </c>
      <c r="DK30" s="4">
        <v>260543</v>
      </c>
      <c r="DL30" s="4">
        <v>347512</v>
      </c>
      <c r="DM30" s="4">
        <v>447988</v>
      </c>
      <c r="DN30" s="4">
        <v>523287</v>
      </c>
      <c r="DO30" s="4">
        <v>365753</v>
      </c>
      <c r="DP30" s="4">
        <v>402840</v>
      </c>
      <c r="DQ30" s="4">
        <v>419612</v>
      </c>
      <c r="DR30" s="3">
        <v>300636</v>
      </c>
      <c r="DS30" s="3">
        <v>372159</v>
      </c>
      <c r="DT30" s="3">
        <v>418406</v>
      </c>
      <c r="DU30" s="3">
        <v>426330</v>
      </c>
      <c r="DV30" s="3">
        <v>398621</v>
      </c>
      <c r="DW30" s="3">
        <v>315089</v>
      </c>
      <c r="DX30" s="3">
        <v>308393</v>
      </c>
      <c r="DY30" s="3">
        <v>505822</v>
      </c>
      <c r="DZ30" s="3">
        <v>601333</v>
      </c>
      <c r="EA30" s="3">
        <v>452319</v>
      </c>
      <c r="EB30" s="21">
        <v>579514</v>
      </c>
      <c r="EC30" s="17">
        <v>663531</v>
      </c>
      <c r="ED30" s="17">
        <v>394540</v>
      </c>
      <c r="EE30" s="17">
        <v>502418</v>
      </c>
      <c r="EF30" s="17">
        <v>497116</v>
      </c>
      <c r="EG30" s="17">
        <v>534309</v>
      </c>
      <c r="EH30" s="39">
        <v>534277</v>
      </c>
      <c r="EI30" s="39">
        <v>212006</v>
      </c>
      <c r="EJ30" s="17">
        <v>575676</v>
      </c>
      <c r="EK30" s="17">
        <v>532222</v>
      </c>
      <c r="EL30" s="17">
        <v>595463</v>
      </c>
      <c r="EM30" s="17">
        <v>598569</v>
      </c>
      <c r="EN30" s="39">
        <v>516689</v>
      </c>
      <c r="EO30" s="39">
        <v>583775</v>
      </c>
      <c r="EP30" s="31">
        <v>3450603</v>
      </c>
    </row>
    <row r="31" spans="1:149" x14ac:dyDescent="0.3">
      <c r="A31" s="5" t="s">
        <v>177</v>
      </c>
      <c r="B31" s="3">
        <v>909</v>
      </c>
      <c r="C31" s="3">
        <v>1072</v>
      </c>
      <c r="D31" s="3">
        <v>10599</v>
      </c>
      <c r="E31" s="3">
        <v>2672</v>
      </c>
      <c r="F31" s="3">
        <v>700</v>
      </c>
      <c r="G31" s="3">
        <v>2726</v>
      </c>
      <c r="H31" s="3">
        <v>6566</v>
      </c>
      <c r="I31" s="3">
        <v>31802</v>
      </c>
      <c r="J31" s="3">
        <v>16489</v>
      </c>
      <c r="K31" s="3">
        <v>18414</v>
      </c>
      <c r="L31" s="3">
        <v>4228</v>
      </c>
      <c r="M31" s="3">
        <v>12687</v>
      </c>
      <c r="N31" s="3">
        <v>2708</v>
      </c>
      <c r="O31" s="3">
        <v>1060</v>
      </c>
      <c r="P31" s="3">
        <v>760</v>
      </c>
      <c r="Q31" s="3">
        <v>23749</v>
      </c>
      <c r="R31" s="3">
        <v>1210</v>
      </c>
      <c r="S31" s="3">
        <v>21023</v>
      </c>
      <c r="T31" s="3">
        <v>1480</v>
      </c>
      <c r="U31" s="3">
        <v>3660</v>
      </c>
      <c r="V31" s="3">
        <v>7235</v>
      </c>
      <c r="W31" s="3">
        <v>1165</v>
      </c>
      <c r="X31" s="3">
        <v>13991</v>
      </c>
      <c r="Y31" s="3">
        <v>7709</v>
      </c>
      <c r="Z31" s="3">
        <v>1260</v>
      </c>
      <c r="AA31" s="3">
        <v>1430</v>
      </c>
      <c r="AB31" s="3">
        <v>1160</v>
      </c>
      <c r="AC31" s="3">
        <v>1280</v>
      </c>
      <c r="AD31" s="3">
        <v>1160</v>
      </c>
      <c r="AE31" s="3">
        <v>1060</v>
      </c>
      <c r="AF31" s="3">
        <v>960</v>
      </c>
      <c r="AG31" s="3">
        <v>960</v>
      </c>
      <c r="AH31" s="3">
        <v>1430</v>
      </c>
      <c r="AI31" s="3">
        <v>1260</v>
      </c>
      <c r="AJ31" s="3">
        <v>1510</v>
      </c>
      <c r="AK31" s="3">
        <v>61118</v>
      </c>
      <c r="AL31" s="4">
        <v>1010</v>
      </c>
      <c r="AM31" s="4">
        <v>1060</v>
      </c>
      <c r="AN31" s="4">
        <v>960</v>
      </c>
      <c r="AO31" s="4">
        <v>1392</v>
      </c>
      <c r="AP31" s="4">
        <v>1130</v>
      </c>
      <c r="AQ31" s="4">
        <v>1280</v>
      </c>
      <c r="AR31" s="4">
        <v>2027</v>
      </c>
      <c r="AS31" s="4">
        <v>13491</v>
      </c>
      <c r="AT31" s="4">
        <v>915</v>
      </c>
      <c r="AU31" s="4">
        <v>3910</v>
      </c>
      <c r="AV31" s="4">
        <v>1010</v>
      </c>
      <c r="AW31" s="4">
        <v>50000410</v>
      </c>
      <c r="AX31" s="4">
        <v>710</v>
      </c>
      <c r="AY31" s="4">
        <v>4129</v>
      </c>
      <c r="AZ31" s="4">
        <v>510</v>
      </c>
      <c r="BA31" s="4">
        <v>2459</v>
      </c>
      <c r="BB31" s="4">
        <v>950</v>
      </c>
      <c r="BC31" s="4">
        <v>4042</v>
      </c>
      <c r="BD31" s="4">
        <v>1898</v>
      </c>
      <c r="BE31" s="4">
        <v>2028</v>
      </c>
      <c r="BF31" s="4">
        <v>1128</v>
      </c>
      <c r="BG31" s="4">
        <v>1528</v>
      </c>
      <c r="BH31" s="4">
        <v>3678</v>
      </c>
      <c r="BI31" s="4">
        <v>25551</v>
      </c>
      <c r="BJ31" s="4">
        <v>7672</v>
      </c>
      <c r="BK31" s="4">
        <v>7168</v>
      </c>
      <c r="BL31" s="4">
        <v>1798</v>
      </c>
      <c r="BM31" s="4">
        <v>1858</v>
      </c>
      <c r="BN31" s="4">
        <v>20330</v>
      </c>
      <c r="BO31" s="4">
        <v>27268</v>
      </c>
      <c r="BP31" s="4">
        <v>32328</v>
      </c>
      <c r="BQ31" s="4">
        <v>23010</v>
      </c>
      <c r="BR31" s="4">
        <v>13410</v>
      </c>
      <c r="BS31" s="4">
        <v>16480</v>
      </c>
      <c r="BT31" s="4">
        <v>7236</v>
      </c>
      <c r="BU31" s="4">
        <v>17824</v>
      </c>
      <c r="BV31" s="4">
        <v>10825</v>
      </c>
      <c r="BW31" s="4">
        <v>18592</v>
      </c>
      <c r="BX31" s="4">
        <v>10915</v>
      </c>
      <c r="BY31" s="4">
        <v>36121</v>
      </c>
      <c r="BZ31" s="4">
        <v>5770</v>
      </c>
      <c r="CA31" s="4">
        <v>7703</v>
      </c>
      <c r="CB31" s="4">
        <v>18820</v>
      </c>
      <c r="CC31" s="4">
        <v>45363</v>
      </c>
      <c r="CD31" s="4">
        <v>17635</v>
      </c>
      <c r="CE31" s="4">
        <v>5142</v>
      </c>
      <c r="CF31" s="4">
        <v>4415</v>
      </c>
      <c r="CG31" s="4">
        <v>8425</v>
      </c>
      <c r="CH31" s="4">
        <v>3610</v>
      </c>
      <c r="CI31" s="4">
        <v>5100</v>
      </c>
      <c r="CJ31" s="4">
        <v>2100</v>
      </c>
      <c r="CK31" s="4">
        <v>2150</v>
      </c>
      <c r="CL31" s="4">
        <v>7904</v>
      </c>
      <c r="CM31" s="4">
        <v>4925</v>
      </c>
      <c r="CN31" s="4">
        <v>3450</v>
      </c>
      <c r="CO31" s="4">
        <v>1968</v>
      </c>
      <c r="CP31" s="4">
        <v>39393370</v>
      </c>
      <c r="CQ31" s="4">
        <v>750</v>
      </c>
      <c r="CR31" s="4">
        <v>750</v>
      </c>
      <c r="CS31" s="4">
        <v>228941</v>
      </c>
      <c r="CT31" s="4">
        <v>1350</v>
      </c>
      <c r="CU31" s="4">
        <v>750</v>
      </c>
      <c r="CV31" s="4">
        <v>116600</v>
      </c>
      <c r="CW31" s="4">
        <v>2459</v>
      </c>
      <c r="CX31" s="4">
        <v>778</v>
      </c>
      <c r="CY31" s="4">
        <v>1850</v>
      </c>
      <c r="CZ31" s="4">
        <v>22975042</v>
      </c>
      <c r="DA31" s="4">
        <v>5788876</v>
      </c>
      <c r="DB31" s="4">
        <v>13679728</v>
      </c>
      <c r="DC31" s="4">
        <v>363015</v>
      </c>
      <c r="DD31" s="4">
        <v>1100</v>
      </c>
      <c r="DE31" s="4">
        <v>1677</v>
      </c>
      <c r="DF31" s="4">
        <v>780</v>
      </c>
      <c r="DG31" s="4">
        <v>1250</v>
      </c>
      <c r="DH31" s="4">
        <v>13795</v>
      </c>
      <c r="DI31" s="4">
        <v>500</v>
      </c>
      <c r="DJ31" s="4">
        <v>1600</v>
      </c>
      <c r="DK31" s="4">
        <v>10010</v>
      </c>
      <c r="DL31" s="4">
        <v>27009265</v>
      </c>
      <c r="DM31" s="4">
        <v>952450</v>
      </c>
      <c r="DN31" s="4">
        <v>14580485</v>
      </c>
      <c r="DO31" s="4">
        <v>800</v>
      </c>
      <c r="DP31" s="4">
        <v>3701</v>
      </c>
      <c r="DQ31" s="4">
        <v>7675</v>
      </c>
      <c r="DR31" s="3">
        <v>1125</v>
      </c>
      <c r="DS31" s="3">
        <v>650</v>
      </c>
      <c r="DT31" s="3">
        <v>2445</v>
      </c>
      <c r="DU31" s="3">
        <v>5375</v>
      </c>
      <c r="DV31" s="3">
        <v>200</v>
      </c>
      <c r="DW31" s="3">
        <v>500</v>
      </c>
      <c r="DX31" s="3">
        <v>20000500</v>
      </c>
      <c r="DY31" s="3">
        <v>9000500</v>
      </c>
      <c r="DZ31" s="3">
        <v>4606865</v>
      </c>
      <c r="EA31" s="3">
        <v>500</v>
      </c>
      <c r="EB31" s="21">
        <v>3325</v>
      </c>
      <c r="EC31" s="17">
        <v>10556670</v>
      </c>
      <c r="ED31" s="17">
        <v>300</v>
      </c>
      <c r="EE31" s="17">
        <v>584225</v>
      </c>
      <c r="EF31" s="17">
        <v>60300</v>
      </c>
      <c r="EG31" s="17">
        <v>400</v>
      </c>
      <c r="EH31" s="39">
        <v>350</v>
      </c>
      <c r="EI31" s="39">
        <v>2050</v>
      </c>
      <c r="EJ31" s="17">
        <v>21855</v>
      </c>
      <c r="EK31" s="17">
        <v>5000350</v>
      </c>
      <c r="EL31" s="17">
        <v>14000350</v>
      </c>
      <c r="EM31" s="17">
        <v>300</v>
      </c>
      <c r="EN31" s="39">
        <v>5738603</v>
      </c>
      <c r="EO31" s="39">
        <v>9640942</v>
      </c>
      <c r="EP31" s="31">
        <v>5669830</v>
      </c>
    </row>
    <row r="32" spans="1:149" x14ac:dyDescent="0.3">
      <c r="A32" s="5" t="s">
        <v>178</v>
      </c>
      <c r="B32" s="3">
        <v>7084701</v>
      </c>
      <c r="C32" s="3">
        <v>3941284</v>
      </c>
      <c r="D32" s="3">
        <v>5415099</v>
      </c>
      <c r="E32" s="3">
        <v>-6773750</v>
      </c>
      <c r="F32" s="3">
        <v>8517719</v>
      </c>
      <c r="G32" s="3">
        <v>3055963</v>
      </c>
      <c r="H32" s="3">
        <v>-1540129</v>
      </c>
      <c r="I32" s="3">
        <v>-3289766</v>
      </c>
      <c r="J32" s="3">
        <v>5762965</v>
      </c>
      <c r="K32" s="3">
        <v>1560224</v>
      </c>
      <c r="L32" s="3">
        <v>4210271</v>
      </c>
      <c r="M32" s="3">
        <v>-25617501</v>
      </c>
      <c r="N32" s="3">
        <v>17175768</v>
      </c>
      <c r="O32" s="3">
        <v>8821771</v>
      </c>
      <c r="P32" s="3">
        <v>2976021</v>
      </c>
      <c r="Q32" s="3">
        <v>180619</v>
      </c>
      <c r="R32" s="3">
        <v>2246415</v>
      </c>
      <c r="S32" s="3">
        <v>12344673</v>
      </c>
      <c r="T32" s="3">
        <v>-2919412</v>
      </c>
      <c r="U32" s="3">
        <v>-991150</v>
      </c>
      <c r="V32" s="3">
        <v>-2808045</v>
      </c>
      <c r="W32" s="3">
        <v>7530946</v>
      </c>
      <c r="X32" s="3">
        <v>-5176657</v>
      </c>
      <c r="Y32" s="3">
        <v>-37046617</v>
      </c>
      <c r="Z32" s="3">
        <v>16467417</v>
      </c>
      <c r="AA32" s="3">
        <v>396631</v>
      </c>
      <c r="AB32" s="3">
        <v>10623348</v>
      </c>
      <c r="AC32" s="3">
        <v>-4331850</v>
      </c>
      <c r="AD32" s="3">
        <v>476662</v>
      </c>
      <c r="AE32" s="3">
        <v>12408068</v>
      </c>
      <c r="AF32" s="3">
        <v>-1752697</v>
      </c>
      <c r="AG32" s="3">
        <v>2456302</v>
      </c>
      <c r="AH32" s="3">
        <v>7489172</v>
      </c>
      <c r="AI32" s="3">
        <v>12056237</v>
      </c>
      <c r="AJ32" s="3">
        <v>953164</v>
      </c>
      <c r="AK32" s="3">
        <v>-42102934</v>
      </c>
      <c r="AL32" s="4">
        <v>10759116</v>
      </c>
      <c r="AM32" s="4">
        <v>6598079</v>
      </c>
      <c r="AN32" s="4">
        <v>7224966</v>
      </c>
      <c r="AO32" s="4">
        <v>-3956752</v>
      </c>
      <c r="AP32" s="4">
        <v>16380997</v>
      </c>
      <c r="AQ32" s="4">
        <v>5823436</v>
      </c>
      <c r="AR32" s="4">
        <v>-4601210</v>
      </c>
      <c r="AS32" s="4">
        <v>-7680090</v>
      </c>
      <c r="AT32" s="4">
        <v>693073</v>
      </c>
      <c r="AU32" s="4">
        <v>-5474847</v>
      </c>
      <c r="AV32" s="4">
        <v>-13894149</v>
      </c>
      <c r="AW32" s="4">
        <v>1815515</v>
      </c>
      <c r="AX32" s="4">
        <v>10853734</v>
      </c>
      <c r="AY32" s="4">
        <v>2295911</v>
      </c>
      <c r="AZ32" s="4">
        <v>-320548</v>
      </c>
      <c r="BA32" s="4">
        <v>434773</v>
      </c>
      <c r="BB32" s="4">
        <v>8812267</v>
      </c>
      <c r="BC32" s="4">
        <v>4531546</v>
      </c>
      <c r="BD32" s="4">
        <v>-20817852</v>
      </c>
      <c r="BE32" s="4">
        <v>3224623</v>
      </c>
      <c r="BF32" s="4">
        <v>5295954</v>
      </c>
      <c r="BG32" s="4">
        <v>11002446</v>
      </c>
      <c r="BH32" s="4">
        <v>-10118304</v>
      </c>
      <c r="BI32" s="4">
        <v>4925438</v>
      </c>
      <c r="BJ32" s="4">
        <v>227326</v>
      </c>
      <c r="BK32" s="4">
        <v>288666</v>
      </c>
      <c r="BL32" s="4">
        <v>165444</v>
      </c>
      <c r="BM32" s="4">
        <v>186171</v>
      </c>
      <c r="BN32" s="4">
        <v>41642</v>
      </c>
      <c r="BO32" s="4">
        <v>1708345</v>
      </c>
      <c r="BP32" s="4">
        <v>6155444</v>
      </c>
      <c r="BQ32" s="4">
        <v>144047</v>
      </c>
      <c r="BR32" s="4">
        <v>119460</v>
      </c>
      <c r="BS32" s="4">
        <v>29906</v>
      </c>
      <c r="BT32" s="4">
        <v>238730</v>
      </c>
      <c r="BU32" s="4">
        <v>5550249</v>
      </c>
      <c r="BV32" s="4">
        <v>19141</v>
      </c>
      <c r="BW32" s="4">
        <v>37784</v>
      </c>
      <c r="BX32" s="4">
        <v>18007</v>
      </c>
      <c r="BY32" s="4">
        <v>1216347</v>
      </c>
      <c r="BZ32" s="4">
        <v>62821</v>
      </c>
      <c r="CA32" s="4">
        <v>52666</v>
      </c>
      <c r="CB32" s="4">
        <v>92090</v>
      </c>
      <c r="CC32" s="4">
        <v>231740</v>
      </c>
      <c r="CD32" s="4">
        <v>56835</v>
      </c>
      <c r="CE32" s="4">
        <v>92240</v>
      </c>
      <c r="CF32" s="4">
        <v>-34875</v>
      </c>
      <c r="CG32" s="4">
        <v>595861</v>
      </c>
      <c r="CH32" s="4">
        <v>154450</v>
      </c>
      <c r="CI32" s="4">
        <v>254521</v>
      </c>
      <c r="CJ32" s="4">
        <v>20160</v>
      </c>
      <c r="CK32" s="4">
        <v>19664</v>
      </c>
      <c r="CL32" s="4">
        <v>51359</v>
      </c>
      <c r="CM32" s="4">
        <v>14998</v>
      </c>
      <c r="CN32" s="4">
        <v>22931</v>
      </c>
      <c r="CO32" s="4">
        <v>1984800</v>
      </c>
      <c r="CP32" s="4">
        <v>37286</v>
      </c>
      <c r="CQ32" s="4">
        <v>18804</v>
      </c>
      <c r="CR32" s="4">
        <v>21350</v>
      </c>
      <c r="CS32" s="4">
        <v>3074649</v>
      </c>
      <c r="CT32" s="4">
        <v>13309</v>
      </c>
      <c r="CU32" s="4">
        <v>20191</v>
      </c>
      <c r="CV32" s="4">
        <v>156082</v>
      </c>
      <c r="CW32" s="4">
        <v>25453</v>
      </c>
      <c r="CX32" s="4">
        <v>39509</v>
      </c>
      <c r="CY32" s="4">
        <v>18032723</v>
      </c>
      <c r="CZ32" s="4">
        <v>42219</v>
      </c>
      <c r="DA32" s="4">
        <v>319138</v>
      </c>
      <c r="DB32" s="4">
        <v>37083</v>
      </c>
      <c r="DC32" s="4">
        <v>18919</v>
      </c>
      <c r="DD32" s="4">
        <v>59094</v>
      </c>
      <c r="DE32" s="4">
        <v>18721248</v>
      </c>
      <c r="DF32" s="4">
        <v>56500</v>
      </c>
      <c r="DG32" s="4">
        <v>338436</v>
      </c>
      <c r="DH32" s="4">
        <v>13903</v>
      </c>
      <c r="DI32" s="4">
        <v>195509</v>
      </c>
      <c r="DJ32" s="4">
        <v>59206</v>
      </c>
      <c r="DK32" s="4">
        <v>16774</v>
      </c>
      <c r="DL32" s="4">
        <v>34884</v>
      </c>
      <c r="DM32" s="4">
        <v>15588</v>
      </c>
      <c r="DN32" s="4">
        <v>3425808</v>
      </c>
      <c r="DO32" s="4">
        <v>86208615</v>
      </c>
      <c r="DP32" s="4">
        <v>21491</v>
      </c>
      <c r="DQ32" s="4">
        <v>197567</v>
      </c>
      <c r="DR32" s="3">
        <v>199686</v>
      </c>
      <c r="DS32" s="3">
        <v>198766</v>
      </c>
      <c r="DT32" s="3">
        <v>14839760</v>
      </c>
      <c r="DU32" s="3">
        <v>19901</v>
      </c>
      <c r="DV32" s="3">
        <v>2665611</v>
      </c>
      <c r="DW32" s="3">
        <v>7956955</v>
      </c>
      <c r="DX32" s="3">
        <v>313932</v>
      </c>
      <c r="DY32" s="3">
        <v>404513</v>
      </c>
      <c r="DZ32" s="3">
        <v>25086</v>
      </c>
      <c r="EA32" s="3">
        <v>28792</v>
      </c>
      <c r="EB32" s="21">
        <v>40747</v>
      </c>
      <c r="EC32" s="17">
        <v>28087629</v>
      </c>
      <c r="ED32" s="17">
        <v>20273</v>
      </c>
      <c r="EE32" s="17">
        <v>840773</v>
      </c>
      <c r="EF32" s="17">
        <v>21147</v>
      </c>
      <c r="EG32" s="17">
        <v>24513</v>
      </c>
      <c r="EH32" s="39">
        <v>25636</v>
      </c>
      <c r="EI32" s="39">
        <v>32574</v>
      </c>
      <c r="EJ32" s="17">
        <v>21288</v>
      </c>
      <c r="EK32" s="17">
        <v>20612</v>
      </c>
      <c r="EL32" s="17">
        <v>36917</v>
      </c>
      <c r="EM32" s="17">
        <v>20034</v>
      </c>
      <c r="EN32" s="39">
        <v>3114714</v>
      </c>
      <c r="EO32" s="39">
        <v>196332</v>
      </c>
      <c r="EP32" s="31">
        <v>1003566</v>
      </c>
    </row>
    <row r="33" spans="1:149" x14ac:dyDescent="0.3">
      <c r="A33" s="5" t="s">
        <v>179</v>
      </c>
      <c r="B33" s="3">
        <v>8050</v>
      </c>
      <c r="C33" s="3">
        <v>31444</v>
      </c>
      <c r="D33" s="3">
        <v>830255</v>
      </c>
      <c r="E33" s="3">
        <v>15772</v>
      </c>
      <c r="F33" s="3">
        <v>64363</v>
      </c>
      <c r="G33" s="3">
        <v>22358</v>
      </c>
      <c r="H33" s="3">
        <v>21007</v>
      </c>
      <c r="I33" s="3">
        <v>1100</v>
      </c>
      <c r="J33" s="3">
        <v>610740</v>
      </c>
      <c r="K33" s="3">
        <v>10211</v>
      </c>
      <c r="L33" s="3">
        <v>6760</v>
      </c>
      <c r="M33" s="3">
        <v>1028</v>
      </c>
      <c r="N33" s="3">
        <v>10880</v>
      </c>
      <c r="O33" s="3">
        <v>7973</v>
      </c>
      <c r="P33" s="3">
        <v>4610</v>
      </c>
      <c r="Q33" s="3">
        <v>16256</v>
      </c>
      <c r="R33" s="3">
        <v>501</v>
      </c>
      <c r="S33" s="3">
        <v>6140</v>
      </c>
      <c r="T33" s="3">
        <v>10286</v>
      </c>
      <c r="U33" s="3">
        <v>0</v>
      </c>
      <c r="V33" s="3">
        <v>11700</v>
      </c>
      <c r="W33" s="3">
        <v>1139133</v>
      </c>
      <c r="X33" s="3">
        <v>9892</v>
      </c>
      <c r="Y33" s="3">
        <v>776</v>
      </c>
      <c r="Z33" s="3">
        <v>25410</v>
      </c>
      <c r="AA33" s="3">
        <v>160122</v>
      </c>
      <c r="AB33" s="3">
        <v>82315</v>
      </c>
      <c r="AC33" s="3">
        <v>5500</v>
      </c>
      <c r="AD33" s="3">
        <v>100</v>
      </c>
      <c r="AE33" s="3">
        <v>327803</v>
      </c>
      <c r="AF33" s="3">
        <v>6086</v>
      </c>
      <c r="AG33" s="3">
        <v>4904</v>
      </c>
      <c r="AH33" s="3">
        <v>8245</v>
      </c>
      <c r="AI33" s="3">
        <v>6915</v>
      </c>
      <c r="AJ33" s="3">
        <v>200</v>
      </c>
      <c r="AK33" s="3">
        <v>4809</v>
      </c>
      <c r="AL33" s="4">
        <v>18479</v>
      </c>
      <c r="AM33" s="4">
        <v>399303</v>
      </c>
      <c r="AN33" s="4">
        <v>10391</v>
      </c>
      <c r="AO33" s="4">
        <v>208866</v>
      </c>
      <c r="AP33" s="4">
        <v>0</v>
      </c>
      <c r="AQ33" s="4">
        <v>2390</v>
      </c>
      <c r="AR33" s="4">
        <v>250</v>
      </c>
      <c r="AS33" s="4">
        <v>0</v>
      </c>
      <c r="AT33" s="4">
        <v>251</v>
      </c>
      <c r="AU33" s="4">
        <v>4576</v>
      </c>
      <c r="AV33" s="4">
        <v>901627</v>
      </c>
      <c r="AW33" s="4">
        <v>17753</v>
      </c>
      <c r="AX33" s="4">
        <v>343016</v>
      </c>
      <c r="AY33" s="4">
        <v>13547</v>
      </c>
      <c r="AZ33" s="4">
        <v>0</v>
      </c>
      <c r="BA33" s="4">
        <v>1243</v>
      </c>
      <c r="BB33" s="4">
        <v>4720</v>
      </c>
      <c r="BC33" s="4">
        <v>300</v>
      </c>
      <c r="BD33" s="4">
        <v>0</v>
      </c>
      <c r="BE33" s="4">
        <v>250</v>
      </c>
      <c r="BF33" s="4">
        <v>840</v>
      </c>
      <c r="BG33" s="4">
        <v>0</v>
      </c>
      <c r="BH33" s="4">
        <v>12000</v>
      </c>
      <c r="BI33" s="4">
        <v>1185</v>
      </c>
      <c r="BJ33" s="4">
        <v>5140</v>
      </c>
      <c r="BK33" s="4">
        <v>0</v>
      </c>
      <c r="BL33" s="4">
        <v>1266870</v>
      </c>
      <c r="BM33" s="4">
        <v>0</v>
      </c>
      <c r="BN33" s="4">
        <v>150</v>
      </c>
      <c r="BO33" s="4">
        <v>0</v>
      </c>
      <c r="BP33" s="4">
        <v>0</v>
      </c>
      <c r="BQ33" s="4">
        <v>840</v>
      </c>
      <c r="BR33" s="4">
        <v>360</v>
      </c>
      <c r="BS33" s="4">
        <v>14800</v>
      </c>
      <c r="BT33" s="4">
        <v>0</v>
      </c>
      <c r="BU33" s="4">
        <v>2145</v>
      </c>
      <c r="BV33" s="4">
        <v>0</v>
      </c>
      <c r="BW33" s="4">
        <v>2000</v>
      </c>
      <c r="BX33" s="4">
        <v>0</v>
      </c>
      <c r="BY33" s="4">
        <v>922</v>
      </c>
      <c r="BZ33" s="4">
        <v>2209075</v>
      </c>
      <c r="CA33" s="4">
        <v>0</v>
      </c>
      <c r="CB33" s="4">
        <v>377535</v>
      </c>
      <c r="CC33" s="4">
        <v>0</v>
      </c>
      <c r="CD33" s="4">
        <v>0</v>
      </c>
      <c r="CE33" s="4">
        <v>73520</v>
      </c>
      <c r="CF33" s="4">
        <v>1510</v>
      </c>
      <c r="CG33" s="4">
        <v>2065</v>
      </c>
      <c r="CH33" s="4">
        <v>0</v>
      </c>
      <c r="CI33" s="4">
        <v>0</v>
      </c>
      <c r="CJ33" s="4">
        <v>0</v>
      </c>
      <c r="CK33" s="4">
        <v>320</v>
      </c>
      <c r="CL33" s="4">
        <v>0</v>
      </c>
      <c r="CM33" s="4">
        <v>3992</v>
      </c>
      <c r="CN33" s="4">
        <v>3000</v>
      </c>
      <c r="CO33" s="4">
        <v>50342</v>
      </c>
      <c r="CP33" s="4">
        <v>9551</v>
      </c>
      <c r="CQ33" s="4">
        <v>0</v>
      </c>
      <c r="CR33" s="4">
        <v>0</v>
      </c>
      <c r="CS33" s="4">
        <v>20937</v>
      </c>
      <c r="CT33" s="4">
        <v>13772</v>
      </c>
      <c r="CU33" s="4">
        <v>0</v>
      </c>
      <c r="CV33" s="4">
        <v>2045</v>
      </c>
      <c r="CW33" s="4">
        <v>8276</v>
      </c>
      <c r="CX33" s="4">
        <v>500</v>
      </c>
      <c r="CY33" s="4">
        <v>1925</v>
      </c>
      <c r="CZ33" s="4">
        <v>22184</v>
      </c>
      <c r="DA33" s="4">
        <v>6145</v>
      </c>
      <c r="DB33" s="4">
        <v>15973</v>
      </c>
      <c r="DC33" s="4">
        <v>5871</v>
      </c>
      <c r="DD33" s="4">
        <v>20000</v>
      </c>
      <c r="DE33" s="4">
        <v>2</v>
      </c>
      <c r="DF33" s="4">
        <v>6902</v>
      </c>
      <c r="DG33" s="4">
        <v>55240</v>
      </c>
      <c r="DH33" s="4">
        <v>2627</v>
      </c>
      <c r="DI33" s="4">
        <v>0</v>
      </c>
      <c r="DJ33" s="4">
        <v>2567</v>
      </c>
      <c r="DK33" s="4">
        <v>194732</v>
      </c>
      <c r="DL33" s="4">
        <v>5635</v>
      </c>
      <c r="DM33" s="4">
        <v>5112</v>
      </c>
      <c r="DN33" s="4">
        <v>3075</v>
      </c>
      <c r="DO33" s="4">
        <v>59080</v>
      </c>
      <c r="DP33" s="4">
        <v>33000</v>
      </c>
      <c r="DQ33" s="4">
        <v>37331</v>
      </c>
      <c r="DR33" s="3">
        <v>22673</v>
      </c>
      <c r="DS33" s="3">
        <v>6300</v>
      </c>
      <c r="DT33" s="21">
        <v>56970</v>
      </c>
      <c r="DU33" s="3">
        <v>131989</v>
      </c>
      <c r="DV33" s="3">
        <v>55500</v>
      </c>
      <c r="DW33" s="3">
        <v>17063</v>
      </c>
      <c r="DX33" s="3">
        <v>16819</v>
      </c>
      <c r="DY33" s="3">
        <v>29491</v>
      </c>
      <c r="DZ33" s="3">
        <v>106215</v>
      </c>
      <c r="EA33" s="3">
        <v>24311</v>
      </c>
      <c r="EB33" s="21">
        <v>29089</v>
      </c>
      <c r="EC33" s="17">
        <v>24390</v>
      </c>
      <c r="ED33" s="17">
        <v>56700</v>
      </c>
      <c r="EE33" s="17">
        <v>248051</v>
      </c>
      <c r="EF33" s="17">
        <v>47844</v>
      </c>
      <c r="EG33" s="17">
        <v>57363</v>
      </c>
      <c r="EH33" s="39">
        <v>40440</v>
      </c>
      <c r="EI33" s="39">
        <v>129186</v>
      </c>
      <c r="EJ33" s="17">
        <v>259138</v>
      </c>
      <c r="EK33" s="17">
        <v>112489</v>
      </c>
      <c r="EL33" s="17">
        <v>104480</v>
      </c>
      <c r="EM33" s="17">
        <v>272139</v>
      </c>
      <c r="EN33" s="39">
        <v>76501</v>
      </c>
      <c r="EO33" s="39">
        <v>267053</v>
      </c>
      <c r="EP33" s="31">
        <v>899950</v>
      </c>
    </row>
    <row r="34" spans="1:149" s="16" customFormat="1" x14ac:dyDescent="0.3">
      <c r="A34" s="2" t="s">
        <v>180</v>
      </c>
      <c r="B34" s="15">
        <v>108360800</v>
      </c>
      <c r="C34" s="15">
        <v>98468075</v>
      </c>
      <c r="D34" s="15">
        <v>93345633</v>
      </c>
      <c r="E34" s="15">
        <v>96734236</v>
      </c>
      <c r="F34" s="15">
        <v>119212383</v>
      </c>
      <c r="G34" s="15">
        <v>157772253</v>
      </c>
      <c r="H34" s="15">
        <v>124318386</v>
      </c>
      <c r="I34" s="15">
        <v>102209511</v>
      </c>
      <c r="J34" s="15">
        <v>120574014</v>
      </c>
      <c r="K34" s="15">
        <v>130544783</v>
      </c>
      <c r="L34" s="15">
        <v>125361931</v>
      </c>
      <c r="M34" s="15">
        <v>106103512</v>
      </c>
      <c r="N34" s="15">
        <v>113641323</v>
      </c>
      <c r="O34" s="15">
        <v>105178079</v>
      </c>
      <c r="P34" s="15">
        <v>89181305</v>
      </c>
      <c r="Q34" s="15">
        <v>108260248</v>
      </c>
      <c r="R34" s="15">
        <v>104769563</v>
      </c>
      <c r="S34" s="15">
        <v>147586666</v>
      </c>
      <c r="T34" s="15">
        <v>140816715</v>
      </c>
      <c r="U34" s="15">
        <v>113835505</v>
      </c>
      <c r="V34" s="15">
        <v>142905416</v>
      </c>
      <c r="W34" s="15">
        <v>130510546</v>
      </c>
      <c r="X34" s="15">
        <v>146517486</v>
      </c>
      <c r="Y34" s="15">
        <v>126764591</v>
      </c>
      <c r="Z34" s="15">
        <v>118748845</v>
      </c>
      <c r="AA34" s="15">
        <v>92373321</v>
      </c>
      <c r="AB34" s="15">
        <v>105035006</v>
      </c>
      <c r="AC34" s="15">
        <v>121357756</v>
      </c>
      <c r="AD34" s="15">
        <v>90243964</v>
      </c>
      <c r="AE34" s="15">
        <v>160671482</v>
      </c>
      <c r="AF34" s="15">
        <v>153585851</v>
      </c>
      <c r="AG34" s="15">
        <v>157293906</v>
      </c>
      <c r="AH34" s="15">
        <v>190294199</v>
      </c>
      <c r="AI34" s="15">
        <v>210508646</v>
      </c>
      <c r="AJ34" s="15">
        <v>150967772</v>
      </c>
      <c r="AK34" s="15">
        <v>177396353</v>
      </c>
      <c r="AL34" s="15">
        <f>SUM(AL2+AL22)</f>
        <v>178701099</v>
      </c>
      <c r="AM34" s="15">
        <f t="shared" ref="AM34:CX34" si="25">SUM(AM2+AM22)</f>
        <v>128560518</v>
      </c>
      <c r="AN34" s="15">
        <f t="shared" si="25"/>
        <v>134458401</v>
      </c>
      <c r="AO34" s="15">
        <f t="shared" si="25"/>
        <v>162582616</v>
      </c>
      <c r="AP34" s="15">
        <f t="shared" si="25"/>
        <v>138392149</v>
      </c>
      <c r="AQ34" s="15">
        <f t="shared" si="25"/>
        <v>162901269</v>
      </c>
      <c r="AR34" s="15">
        <f t="shared" si="25"/>
        <v>148035012</v>
      </c>
      <c r="AS34" s="15">
        <f t="shared" si="25"/>
        <v>144839500</v>
      </c>
      <c r="AT34" s="15">
        <f t="shared" si="25"/>
        <v>213577969</v>
      </c>
      <c r="AU34" s="15">
        <f t="shared" si="25"/>
        <v>202011602</v>
      </c>
      <c r="AV34" s="15">
        <f t="shared" si="25"/>
        <v>159763147</v>
      </c>
      <c r="AW34" s="15">
        <f t="shared" si="25"/>
        <v>215333691</v>
      </c>
      <c r="AX34" s="15">
        <f t="shared" si="25"/>
        <v>163156533</v>
      </c>
      <c r="AY34" s="15">
        <f t="shared" si="25"/>
        <v>137167547</v>
      </c>
      <c r="AZ34" s="15">
        <f t="shared" si="25"/>
        <v>152488987</v>
      </c>
      <c r="BA34" s="15">
        <f t="shared" si="25"/>
        <v>110390277</v>
      </c>
      <c r="BB34" s="15">
        <f t="shared" si="25"/>
        <v>149170340</v>
      </c>
      <c r="BC34" s="15">
        <f t="shared" si="25"/>
        <v>143491090</v>
      </c>
      <c r="BD34" s="15">
        <f t="shared" si="25"/>
        <v>188571340</v>
      </c>
      <c r="BE34" s="15">
        <f t="shared" si="25"/>
        <v>176946247</v>
      </c>
      <c r="BF34" s="15">
        <f t="shared" si="25"/>
        <v>243562599</v>
      </c>
      <c r="BG34" s="15">
        <f t="shared" si="25"/>
        <v>197486808</v>
      </c>
      <c r="BH34" s="15">
        <f t="shared" si="25"/>
        <v>166303606</v>
      </c>
      <c r="BI34" s="15">
        <f t="shared" si="25"/>
        <v>241447541</v>
      </c>
      <c r="BJ34" s="15">
        <f t="shared" si="25"/>
        <v>171928497</v>
      </c>
      <c r="BK34" s="15">
        <f t="shared" si="25"/>
        <v>153200451</v>
      </c>
      <c r="BL34" s="15">
        <f t="shared" si="25"/>
        <v>128536163</v>
      </c>
      <c r="BM34" s="15">
        <f t="shared" si="25"/>
        <v>163140902</v>
      </c>
      <c r="BN34" s="15">
        <f t="shared" si="25"/>
        <v>126512323</v>
      </c>
      <c r="BO34" s="15">
        <f t="shared" si="25"/>
        <v>137378448</v>
      </c>
      <c r="BP34" s="15">
        <f t="shared" si="25"/>
        <v>182108128</v>
      </c>
      <c r="BQ34" s="15">
        <f t="shared" si="25"/>
        <v>169534101</v>
      </c>
      <c r="BR34" s="15">
        <f t="shared" si="25"/>
        <v>237939067</v>
      </c>
      <c r="BS34" s="15">
        <f t="shared" si="25"/>
        <v>212133265</v>
      </c>
      <c r="BT34" s="15">
        <f t="shared" si="25"/>
        <v>170912895</v>
      </c>
      <c r="BU34" s="15">
        <f t="shared" si="25"/>
        <v>186309468</v>
      </c>
      <c r="BV34" s="15">
        <f t="shared" si="25"/>
        <v>198630993</v>
      </c>
      <c r="BW34" s="15">
        <f t="shared" si="25"/>
        <v>165057185</v>
      </c>
      <c r="BX34" s="15">
        <f t="shared" si="25"/>
        <v>150130103</v>
      </c>
      <c r="BY34" s="15">
        <f t="shared" si="25"/>
        <v>193854248</v>
      </c>
      <c r="BZ34" s="15">
        <f t="shared" si="25"/>
        <v>144657071</v>
      </c>
      <c r="CA34" s="15">
        <f t="shared" si="25"/>
        <v>159331678</v>
      </c>
      <c r="CB34" s="15">
        <f t="shared" si="25"/>
        <v>232586894</v>
      </c>
      <c r="CC34" s="15">
        <f t="shared" si="25"/>
        <v>201294976</v>
      </c>
      <c r="CD34" s="15">
        <f t="shared" si="25"/>
        <v>243546875</v>
      </c>
      <c r="CE34" s="15">
        <f t="shared" si="25"/>
        <v>265274846</v>
      </c>
      <c r="CF34" s="15">
        <f t="shared" si="25"/>
        <v>196071462</v>
      </c>
      <c r="CG34" s="15">
        <f t="shared" si="25"/>
        <v>275836980</v>
      </c>
      <c r="CH34" s="15">
        <f t="shared" si="25"/>
        <v>245036538</v>
      </c>
      <c r="CI34" s="15">
        <f t="shared" si="25"/>
        <v>176238626</v>
      </c>
      <c r="CJ34" s="15">
        <f t="shared" si="25"/>
        <v>120113935</v>
      </c>
      <c r="CK34" s="15">
        <f t="shared" si="25"/>
        <v>198649329</v>
      </c>
      <c r="CL34" s="15">
        <f t="shared" si="25"/>
        <v>180665394</v>
      </c>
      <c r="CM34" s="15">
        <f t="shared" si="25"/>
        <v>167807848</v>
      </c>
      <c r="CN34" s="15">
        <f t="shared" si="25"/>
        <v>234967454</v>
      </c>
      <c r="CO34" s="15">
        <f t="shared" si="25"/>
        <v>191133314</v>
      </c>
      <c r="CP34" s="15">
        <f t="shared" si="25"/>
        <v>231622731</v>
      </c>
      <c r="CQ34" s="15">
        <f t="shared" si="25"/>
        <v>135700644</v>
      </c>
      <c r="CR34" s="15">
        <f t="shared" si="25"/>
        <v>101057939</v>
      </c>
      <c r="CS34" s="15">
        <f t="shared" si="25"/>
        <v>98903305</v>
      </c>
      <c r="CT34" s="15">
        <f t="shared" si="25"/>
        <v>133713103</v>
      </c>
      <c r="CU34" s="15">
        <f t="shared" si="25"/>
        <v>67224181</v>
      </c>
      <c r="CV34" s="15">
        <f t="shared" si="25"/>
        <v>99936836</v>
      </c>
      <c r="CW34" s="15">
        <f t="shared" si="25"/>
        <v>122357450</v>
      </c>
      <c r="CX34" s="15">
        <f t="shared" si="25"/>
        <v>107030739</v>
      </c>
      <c r="CY34" s="15">
        <f t="shared" ref="CY34:DZ34" si="26">SUM(CY2+CY22)</f>
        <v>143088658</v>
      </c>
      <c r="CZ34" s="15">
        <f t="shared" si="26"/>
        <v>180682937</v>
      </c>
      <c r="DA34" s="15">
        <f t="shared" si="26"/>
        <v>140255512</v>
      </c>
      <c r="DB34" s="15">
        <f t="shared" si="26"/>
        <v>236324255</v>
      </c>
      <c r="DC34" s="15">
        <f t="shared" si="26"/>
        <v>198460913</v>
      </c>
      <c r="DD34" s="15">
        <f t="shared" si="26"/>
        <v>174390439</v>
      </c>
      <c r="DE34" s="15">
        <f t="shared" si="26"/>
        <v>305135595</v>
      </c>
      <c r="DF34" s="15">
        <f t="shared" si="26"/>
        <v>240194826</v>
      </c>
      <c r="DG34" s="15">
        <f t="shared" si="26"/>
        <v>180771367</v>
      </c>
      <c r="DH34" s="15">
        <f t="shared" si="26"/>
        <v>175451379</v>
      </c>
      <c r="DI34" s="15">
        <f t="shared" si="26"/>
        <v>185498635</v>
      </c>
      <c r="DJ34" s="15">
        <f t="shared" si="26"/>
        <v>171761941</v>
      </c>
      <c r="DK34" s="15">
        <f t="shared" si="26"/>
        <v>179815155</v>
      </c>
      <c r="DL34" s="15">
        <f t="shared" si="26"/>
        <v>228098289</v>
      </c>
      <c r="DM34" s="15">
        <f t="shared" si="26"/>
        <v>197389987</v>
      </c>
      <c r="DN34" s="15">
        <f t="shared" si="26"/>
        <v>286169791</v>
      </c>
      <c r="DO34" s="15">
        <f t="shared" si="26"/>
        <v>334455010</v>
      </c>
      <c r="DP34" s="15">
        <f t="shared" si="26"/>
        <v>207265658</v>
      </c>
      <c r="DQ34" s="15">
        <f t="shared" si="26"/>
        <v>222081854</v>
      </c>
      <c r="DR34" s="15">
        <f t="shared" si="26"/>
        <v>260305273</v>
      </c>
      <c r="DS34" s="15">
        <f t="shared" si="26"/>
        <v>197746821</v>
      </c>
      <c r="DT34" s="15">
        <f t="shared" si="26"/>
        <v>196598882</v>
      </c>
      <c r="DU34" s="15">
        <f t="shared" si="26"/>
        <v>227276635</v>
      </c>
      <c r="DV34" s="15">
        <f t="shared" si="26"/>
        <v>187218333</v>
      </c>
      <c r="DW34" s="15">
        <f t="shared" si="26"/>
        <v>188024302</v>
      </c>
      <c r="DX34" s="15">
        <f t="shared" si="26"/>
        <v>266913258</v>
      </c>
      <c r="DY34" s="15">
        <f t="shared" si="26"/>
        <v>251568594</v>
      </c>
      <c r="DZ34" s="15">
        <f t="shared" si="26"/>
        <v>302191604</v>
      </c>
      <c r="EA34" s="15">
        <f>SUM(EA2+EA22)</f>
        <v>277148344</v>
      </c>
      <c r="EB34" s="15">
        <v>256587325</v>
      </c>
      <c r="EC34" s="33">
        <f t="shared" ref="EC34:ES34" si="27">SUM(EC2+EC22)</f>
        <v>242992777</v>
      </c>
      <c r="ED34" s="33">
        <f t="shared" si="27"/>
        <v>264003354</v>
      </c>
      <c r="EE34" s="33">
        <f t="shared" si="27"/>
        <v>203791951</v>
      </c>
      <c r="EF34" s="33">
        <f t="shared" si="27"/>
        <v>195734625</v>
      </c>
      <c r="EG34" s="33">
        <f t="shared" si="27"/>
        <v>248239589</v>
      </c>
      <c r="EH34" s="38">
        <f t="shared" si="27"/>
        <v>204508433</v>
      </c>
      <c r="EI34" s="38">
        <f t="shared" si="27"/>
        <v>185841450</v>
      </c>
      <c r="EJ34" s="33">
        <f t="shared" si="27"/>
        <v>288712977</v>
      </c>
      <c r="EK34" s="33">
        <f t="shared" si="27"/>
        <v>242499951</v>
      </c>
      <c r="EL34" s="33">
        <f t="shared" si="27"/>
        <v>358146395</v>
      </c>
      <c r="EM34" s="33">
        <f t="shared" si="27"/>
        <v>361626659</v>
      </c>
      <c r="EN34" s="33">
        <f t="shared" si="27"/>
        <v>287474260</v>
      </c>
      <c r="EO34" s="33">
        <f t="shared" si="27"/>
        <v>234961585</v>
      </c>
      <c r="EP34" s="30">
        <f t="shared" si="27"/>
        <v>11023949</v>
      </c>
      <c r="EQ34" s="30">
        <f t="shared" si="27"/>
        <v>0</v>
      </c>
      <c r="ER34" s="30">
        <f t="shared" si="27"/>
        <v>0</v>
      </c>
      <c r="ES34" s="30">
        <f t="shared" si="27"/>
        <v>0</v>
      </c>
    </row>
    <row r="35" spans="1:149" s="16" customFormat="1" x14ac:dyDescent="0.3">
      <c r="A35" s="8" t="s">
        <v>181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116071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63000</v>
      </c>
      <c r="R35" s="15">
        <v>0</v>
      </c>
      <c r="S35" s="15">
        <v>60000</v>
      </c>
      <c r="T35" s="15">
        <v>0</v>
      </c>
      <c r="U35" s="15">
        <v>0</v>
      </c>
      <c r="V35" s="15">
        <v>0</v>
      </c>
      <c r="W35" s="15">
        <v>257500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362492</v>
      </c>
      <c r="AI35" s="15">
        <v>0</v>
      </c>
      <c r="AJ35" s="15">
        <v>0</v>
      </c>
      <c r="AK35" s="15">
        <v>0</v>
      </c>
      <c r="AL35" s="9">
        <v>0</v>
      </c>
      <c r="AM35" s="9">
        <v>0</v>
      </c>
      <c r="AN35" s="9">
        <v>-355303</v>
      </c>
      <c r="AO35" s="9">
        <v>0</v>
      </c>
      <c r="AP35" s="9">
        <v>466403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4780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-4780</v>
      </c>
      <c r="BU35" s="9">
        <v>2602378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100000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150000</v>
      </c>
      <c r="DF35" s="9">
        <v>0</v>
      </c>
      <c r="DG35" s="9">
        <v>0</v>
      </c>
      <c r="DH35" s="9">
        <v>0</v>
      </c>
      <c r="DI35" s="9">
        <v>158000</v>
      </c>
      <c r="DJ35" s="9">
        <v>0</v>
      </c>
      <c r="DK35" s="9">
        <v>0</v>
      </c>
      <c r="DL35" s="9">
        <v>0</v>
      </c>
      <c r="DM35" s="9">
        <v>43384</v>
      </c>
      <c r="DN35" s="9">
        <v>0</v>
      </c>
      <c r="DO35" s="9">
        <v>0</v>
      </c>
      <c r="DP35" s="9">
        <v>0</v>
      </c>
      <c r="DQ35" s="9">
        <v>0</v>
      </c>
      <c r="DR35" s="15">
        <v>0</v>
      </c>
      <c r="DS35" s="15">
        <v>0</v>
      </c>
      <c r="DT35" s="15">
        <v>0</v>
      </c>
      <c r="DU35" s="15">
        <v>0</v>
      </c>
      <c r="DV35" s="15">
        <v>0</v>
      </c>
      <c r="DW35" s="15">
        <v>1080159</v>
      </c>
      <c r="DX35" s="15">
        <v>0</v>
      </c>
      <c r="DY35" s="15">
        <v>0</v>
      </c>
      <c r="DZ35" s="15">
        <v>0</v>
      </c>
      <c r="EA35" s="15">
        <v>0</v>
      </c>
      <c r="EB35" s="15">
        <v>0</v>
      </c>
      <c r="EC35" s="33">
        <v>0</v>
      </c>
      <c r="ED35" s="33">
        <v>0</v>
      </c>
      <c r="EE35" s="33">
        <v>0</v>
      </c>
      <c r="EF35" s="33">
        <v>0</v>
      </c>
      <c r="EG35" s="33">
        <v>0</v>
      </c>
      <c r="EH35" s="38">
        <v>0</v>
      </c>
      <c r="EI35" s="38">
        <v>0</v>
      </c>
      <c r="EJ35" s="33">
        <v>0</v>
      </c>
      <c r="EK35" s="33">
        <v>0</v>
      </c>
      <c r="EL35" s="33">
        <v>0</v>
      </c>
      <c r="EM35" s="33">
        <v>0</v>
      </c>
      <c r="EN35" s="33">
        <v>0</v>
      </c>
      <c r="EO35" s="33">
        <v>0</v>
      </c>
      <c r="EP35" s="30">
        <v>0</v>
      </c>
      <c r="EQ35" s="30">
        <v>0</v>
      </c>
      <c r="ER35" s="30">
        <v>0</v>
      </c>
      <c r="ES35" s="30">
        <v>0</v>
      </c>
    </row>
    <row r="36" spans="1:149" s="16" customFormat="1" x14ac:dyDescent="0.3">
      <c r="A36" s="8" t="s">
        <v>182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300</v>
      </c>
      <c r="I36" s="15">
        <v>0</v>
      </c>
      <c r="J36" s="15">
        <v>0</v>
      </c>
      <c r="K36" s="15">
        <v>0</v>
      </c>
      <c r="L36" s="15">
        <v>5900</v>
      </c>
      <c r="M36" s="15">
        <v>0</v>
      </c>
      <c r="N36" s="15">
        <v>0</v>
      </c>
      <c r="O36" s="15">
        <v>1000</v>
      </c>
      <c r="P36" s="15">
        <v>2615</v>
      </c>
      <c r="Q36" s="15">
        <v>5100</v>
      </c>
      <c r="R36" s="15">
        <v>17042</v>
      </c>
      <c r="S36" s="15">
        <v>8900</v>
      </c>
      <c r="T36" s="15">
        <v>3000</v>
      </c>
      <c r="U36" s="15">
        <v>1500</v>
      </c>
      <c r="V36" s="15">
        <v>2100</v>
      </c>
      <c r="W36" s="15">
        <v>0</v>
      </c>
      <c r="X36" s="15">
        <v>0</v>
      </c>
      <c r="Y36" s="15">
        <v>1182</v>
      </c>
      <c r="Z36" s="15">
        <v>1244</v>
      </c>
      <c r="AA36" s="15">
        <v>3001282</v>
      </c>
      <c r="AB36" s="15">
        <v>0</v>
      </c>
      <c r="AC36" s="15">
        <v>1149</v>
      </c>
      <c r="AD36" s="15">
        <v>1199</v>
      </c>
      <c r="AE36" s="15">
        <v>0</v>
      </c>
      <c r="AF36" s="15">
        <v>13065</v>
      </c>
      <c r="AG36" s="15">
        <v>4265</v>
      </c>
      <c r="AH36" s="15">
        <v>0</v>
      </c>
      <c r="AI36" s="15">
        <v>15000</v>
      </c>
      <c r="AJ36" s="15">
        <v>1400</v>
      </c>
      <c r="AK36" s="15">
        <v>14826</v>
      </c>
      <c r="AL36" s="9">
        <v>550</v>
      </c>
      <c r="AM36" s="9">
        <v>6782</v>
      </c>
      <c r="AN36" s="9">
        <v>3653</v>
      </c>
      <c r="AO36" s="9">
        <v>2600</v>
      </c>
      <c r="AP36" s="9">
        <v>5299</v>
      </c>
      <c r="AQ36" s="9">
        <v>1780</v>
      </c>
      <c r="AR36" s="9">
        <v>445</v>
      </c>
      <c r="AS36" s="9">
        <v>1100</v>
      </c>
      <c r="AT36" s="9">
        <v>2650</v>
      </c>
      <c r="AU36" s="9">
        <v>2400</v>
      </c>
      <c r="AV36" s="9">
        <v>1353</v>
      </c>
      <c r="AW36" s="9">
        <v>28723</v>
      </c>
      <c r="AX36" s="9">
        <v>13409</v>
      </c>
      <c r="AY36" s="9">
        <v>7289</v>
      </c>
      <c r="AZ36" s="9">
        <v>1289</v>
      </c>
      <c r="BA36" s="9">
        <v>2189</v>
      </c>
      <c r="BB36" s="9">
        <v>4155</v>
      </c>
      <c r="BC36" s="9">
        <v>1889</v>
      </c>
      <c r="BD36" s="9">
        <v>4989</v>
      </c>
      <c r="BE36" s="9">
        <v>5339</v>
      </c>
      <c r="BF36" s="9">
        <v>8089</v>
      </c>
      <c r="BG36" s="9">
        <v>4250</v>
      </c>
      <c r="BH36" s="9">
        <v>8575</v>
      </c>
      <c r="BI36" s="9">
        <v>4925</v>
      </c>
      <c r="BJ36" s="9">
        <v>8550</v>
      </c>
      <c r="BK36" s="9">
        <v>7339</v>
      </c>
      <c r="BL36" s="9">
        <v>350</v>
      </c>
      <c r="BM36" s="9">
        <v>1839</v>
      </c>
      <c r="BN36" s="9">
        <v>23005</v>
      </c>
      <c r="BO36" s="9">
        <v>1550</v>
      </c>
      <c r="BP36" s="9">
        <v>4052</v>
      </c>
      <c r="BQ36" s="9">
        <v>650</v>
      </c>
      <c r="BR36" s="9">
        <v>56700</v>
      </c>
      <c r="BS36" s="9">
        <v>2050</v>
      </c>
      <c r="BT36" s="9">
        <v>1600</v>
      </c>
      <c r="BU36" s="9">
        <v>46518</v>
      </c>
      <c r="BV36" s="9">
        <v>28900</v>
      </c>
      <c r="BW36" s="9">
        <v>2360</v>
      </c>
      <c r="BX36" s="9">
        <v>300</v>
      </c>
      <c r="BY36" s="9">
        <v>2150</v>
      </c>
      <c r="BZ36" s="9">
        <v>0</v>
      </c>
      <c r="CA36" s="9">
        <v>2400</v>
      </c>
      <c r="CB36" s="9">
        <v>850</v>
      </c>
      <c r="CC36" s="9">
        <v>840</v>
      </c>
      <c r="CD36" s="9">
        <v>1100</v>
      </c>
      <c r="CE36" s="9">
        <v>0</v>
      </c>
      <c r="CF36" s="9">
        <v>2000</v>
      </c>
      <c r="CG36" s="9">
        <v>4300</v>
      </c>
      <c r="CH36" s="9">
        <v>1160</v>
      </c>
      <c r="CI36" s="9">
        <v>80</v>
      </c>
      <c r="CJ36" s="9">
        <v>0</v>
      </c>
      <c r="CK36" s="9">
        <v>2851</v>
      </c>
      <c r="CL36" s="9">
        <v>1160</v>
      </c>
      <c r="CM36" s="9">
        <v>0</v>
      </c>
      <c r="CN36" s="9">
        <v>860</v>
      </c>
      <c r="CO36" s="9">
        <v>0</v>
      </c>
      <c r="CP36" s="9">
        <v>0</v>
      </c>
      <c r="CQ36" s="9">
        <v>80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17597</v>
      </c>
      <c r="DA36" s="9">
        <v>0</v>
      </c>
      <c r="DB36" s="9">
        <v>150</v>
      </c>
      <c r="DC36" s="9">
        <v>0</v>
      </c>
      <c r="DD36" s="9">
        <v>0</v>
      </c>
      <c r="DE36" s="9">
        <v>7400</v>
      </c>
      <c r="DF36" s="9">
        <v>0</v>
      </c>
      <c r="DG36" s="9">
        <v>3926</v>
      </c>
      <c r="DH36" s="9">
        <v>0</v>
      </c>
      <c r="DI36" s="9">
        <v>0</v>
      </c>
      <c r="DJ36" s="9">
        <v>75454</v>
      </c>
      <c r="DK36" s="9">
        <v>4450</v>
      </c>
      <c r="DL36" s="9">
        <v>2140</v>
      </c>
      <c r="DM36" s="9">
        <v>2461</v>
      </c>
      <c r="DN36" s="9">
        <v>0</v>
      </c>
      <c r="DO36" s="9">
        <v>550</v>
      </c>
      <c r="DP36" s="9">
        <v>56375</v>
      </c>
      <c r="DQ36" s="9">
        <v>9074</v>
      </c>
      <c r="DR36" s="15">
        <v>25977</v>
      </c>
      <c r="DS36" s="15">
        <v>7500</v>
      </c>
      <c r="DT36" s="15">
        <v>12735</v>
      </c>
      <c r="DU36" s="15">
        <v>11000</v>
      </c>
      <c r="DV36" s="15">
        <v>3800</v>
      </c>
      <c r="DW36" s="15">
        <v>713</v>
      </c>
      <c r="DX36" s="15">
        <v>4500</v>
      </c>
      <c r="DY36" s="15">
        <v>36880</v>
      </c>
      <c r="DZ36" s="15">
        <v>700</v>
      </c>
      <c r="EA36" s="15">
        <v>2600</v>
      </c>
      <c r="EB36" s="15">
        <v>15000</v>
      </c>
      <c r="EC36" s="33">
        <v>15060</v>
      </c>
      <c r="ED36" s="33">
        <v>0</v>
      </c>
      <c r="EE36" s="33">
        <v>0</v>
      </c>
      <c r="EF36" s="33">
        <v>0</v>
      </c>
      <c r="EG36" s="33">
        <v>0</v>
      </c>
      <c r="EH36" s="33">
        <v>0</v>
      </c>
      <c r="EI36" s="33">
        <v>0</v>
      </c>
      <c r="EJ36" s="33">
        <v>0</v>
      </c>
      <c r="EK36" s="33">
        <v>0</v>
      </c>
      <c r="EL36" s="33">
        <v>0</v>
      </c>
      <c r="EM36" s="33">
        <v>0</v>
      </c>
      <c r="EN36" s="33">
        <v>0</v>
      </c>
      <c r="EO36" s="33">
        <v>700</v>
      </c>
      <c r="EP36" s="30"/>
      <c r="EQ36" s="30"/>
      <c r="ER36" s="30"/>
      <c r="ES36" s="30"/>
    </row>
    <row r="37" spans="1:149" s="16" customFormat="1" x14ac:dyDescent="0.3">
      <c r="A37" s="10" t="s">
        <v>183</v>
      </c>
      <c r="B37" s="15">
        <v>108360800</v>
      </c>
      <c r="C37" s="15">
        <v>98468075</v>
      </c>
      <c r="D37" s="15">
        <v>93345633</v>
      </c>
      <c r="E37" s="15">
        <v>96734236</v>
      </c>
      <c r="F37" s="15">
        <v>119212383</v>
      </c>
      <c r="G37" s="15">
        <v>157772253</v>
      </c>
      <c r="H37" s="15">
        <v>124434757</v>
      </c>
      <c r="I37" s="15">
        <v>102209511</v>
      </c>
      <c r="J37" s="15">
        <v>120574014</v>
      </c>
      <c r="K37" s="15">
        <v>130544783</v>
      </c>
      <c r="L37" s="15">
        <v>125367831</v>
      </c>
      <c r="M37" s="15">
        <v>106103512</v>
      </c>
      <c r="N37" s="15">
        <v>113641323</v>
      </c>
      <c r="O37" s="15">
        <v>105179079</v>
      </c>
      <c r="P37" s="15">
        <v>89183920</v>
      </c>
      <c r="Q37" s="15">
        <v>108328348</v>
      </c>
      <c r="R37" s="15">
        <v>104786605</v>
      </c>
      <c r="S37" s="15">
        <v>147655566</v>
      </c>
      <c r="T37" s="15">
        <v>140819715</v>
      </c>
      <c r="U37" s="15">
        <v>113837005</v>
      </c>
      <c r="V37" s="15">
        <v>142907516</v>
      </c>
      <c r="W37" s="15">
        <v>130768046</v>
      </c>
      <c r="X37" s="15">
        <v>146517486</v>
      </c>
      <c r="Y37" s="15">
        <v>126765773</v>
      </c>
      <c r="Z37" s="15">
        <v>118750089</v>
      </c>
      <c r="AA37" s="15">
        <v>95374603</v>
      </c>
      <c r="AB37" s="15">
        <v>105035006</v>
      </c>
      <c r="AC37" s="15">
        <v>121358905</v>
      </c>
      <c r="AD37" s="15">
        <v>90245163</v>
      </c>
      <c r="AE37" s="15">
        <v>160671482</v>
      </c>
      <c r="AF37" s="15">
        <v>153598916</v>
      </c>
      <c r="AG37" s="15">
        <v>157298171</v>
      </c>
      <c r="AH37" s="15">
        <v>190656691</v>
      </c>
      <c r="AI37" s="15">
        <v>210523646</v>
      </c>
      <c r="AJ37" s="15">
        <v>150969172</v>
      </c>
      <c r="AK37" s="15">
        <v>177411179</v>
      </c>
      <c r="AL37" s="15">
        <f>SUM(AL34+AL36+AL35)</f>
        <v>178701649</v>
      </c>
      <c r="AM37" s="15">
        <f t="shared" ref="AM37:CX37" si="28">SUM(AM34+AM36+AM35)</f>
        <v>128567300</v>
      </c>
      <c r="AN37" s="15">
        <f t="shared" si="28"/>
        <v>134106751</v>
      </c>
      <c r="AO37" s="15">
        <f t="shared" si="28"/>
        <v>162585216</v>
      </c>
      <c r="AP37" s="15">
        <f t="shared" si="28"/>
        <v>138863851</v>
      </c>
      <c r="AQ37" s="15">
        <f t="shared" si="28"/>
        <v>162903049</v>
      </c>
      <c r="AR37" s="15">
        <f t="shared" si="28"/>
        <v>148035457</v>
      </c>
      <c r="AS37" s="15">
        <f t="shared" si="28"/>
        <v>144840600</v>
      </c>
      <c r="AT37" s="15">
        <f t="shared" si="28"/>
        <v>213580619</v>
      </c>
      <c r="AU37" s="15">
        <f t="shared" si="28"/>
        <v>202014002</v>
      </c>
      <c r="AV37" s="15">
        <f t="shared" si="28"/>
        <v>159764500</v>
      </c>
      <c r="AW37" s="15">
        <f t="shared" si="28"/>
        <v>215362414</v>
      </c>
      <c r="AX37" s="15">
        <f t="shared" si="28"/>
        <v>163169942</v>
      </c>
      <c r="AY37" s="15">
        <f t="shared" si="28"/>
        <v>137174836</v>
      </c>
      <c r="AZ37" s="15">
        <f t="shared" si="28"/>
        <v>152490276</v>
      </c>
      <c r="BA37" s="15">
        <f t="shared" si="28"/>
        <v>110392466</v>
      </c>
      <c r="BB37" s="15">
        <f t="shared" si="28"/>
        <v>149174495</v>
      </c>
      <c r="BC37" s="15">
        <f t="shared" si="28"/>
        <v>143497759</v>
      </c>
      <c r="BD37" s="15">
        <f t="shared" si="28"/>
        <v>188576329</v>
      </c>
      <c r="BE37" s="15">
        <f t="shared" si="28"/>
        <v>176951586</v>
      </c>
      <c r="BF37" s="15">
        <f t="shared" si="28"/>
        <v>243570688</v>
      </c>
      <c r="BG37" s="15">
        <f t="shared" si="28"/>
        <v>197491058</v>
      </c>
      <c r="BH37" s="15">
        <f t="shared" si="28"/>
        <v>166312181</v>
      </c>
      <c r="BI37" s="15">
        <f t="shared" si="28"/>
        <v>241452466</v>
      </c>
      <c r="BJ37" s="15">
        <f t="shared" si="28"/>
        <v>171937047</v>
      </c>
      <c r="BK37" s="15">
        <f t="shared" si="28"/>
        <v>153207790</v>
      </c>
      <c r="BL37" s="15">
        <f t="shared" si="28"/>
        <v>128536513</v>
      </c>
      <c r="BM37" s="15">
        <f t="shared" si="28"/>
        <v>163142741</v>
      </c>
      <c r="BN37" s="15">
        <f t="shared" si="28"/>
        <v>126535328</v>
      </c>
      <c r="BO37" s="15">
        <f t="shared" si="28"/>
        <v>137379998</v>
      </c>
      <c r="BP37" s="15">
        <f t="shared" si="28"/>
        <v>182112180</v>
      </c>
      <c r="BQ37" s="15">
        <f t="shared" si="28"/>
        <v>169534751</v>
      </c>
      <c r="BR37" s="15">
        <f t="shared" si="28"/>
        <v>237995767</v>
      </c>
      <c r="BS37" s="15">
        <f t="shared" si="28"/>
        <v>212135315</v>
      </c>
      <c r="BT37" s="15">
        <f t="shared" si="28"/>
        <v>170909715</v>
      </c>
      <c r="BU37" s="15">
        <f t="shared" si="28"/>
        <v>188958364</v>
      </c>
      <c r="BV37" s="15">
        <f t="shared" si="28"/>
        <v>198659893</v>
      </c>
      <c r="BW37" s="15">
        <f t="shared" si="28"/>
        <v>165059545</v>
      </c>
      <c r="BX37" s="15">
        <f t="shared" si="28"/>
        <v>150130403</v>
      </c>
      <c r="BY37" s="15">
        <f t="shared" si="28"/>
        <v>193856398</v>
      </c>
      <c r="BZ37" s="15">
        <f t="shared" si="28"/>
        <v>144657071</v>
      </c>
      <c r="CA37" s="15">
        <f t="shared" si="28"/>
        <v>159334078</v>
      </c>
      <c r="CB37" s="15">
        <f t="shared" si="28"/>
        <v>232587744</v>
      </c>
      <c r="CC37" s="15">
        <f t="shared" si="28"/>
        <v>201295816</v>
      </c>
      <c r="CD37" s="15">
        <f t="shared" si="28"/>
        <v>243547975</v>
      </c>
      <c r="CE37" s="15">
        <f t="shared" si="28"/>
        <v>265274846</v>
      </c>
      <c r="CF37" s="15">
        <f t="shared" si="28"/>
        <v>196073462</v>
      </c>
      <c r="CG37" s="15">
        <f t="shared" si="28"/>
        <v>275841280</v>
      </c>
      <c r="CH37" s="15">
        <f t="shared" si="28"/>
        <v>245037698</v>
      </c>
      <c r="CI37" s="15">
        <f t="shared" si="28"/>
        <v>176238706</v>
      </c>
      <c r="CJ37" s="15">
        <f t="shared" si="28"/>
        <v>120213935</v>
      </c>
      <c r="CK37" s="15">
        <f t="shared" si="28"/>
        <v>198652180</v>
      </c>
      <c r="CL37" s="15">
        <f t="shared" si="28"/>
        <v>180666554</v>
      </c>
      <c r="CM37" s="15">
        <f t="shared" si="28"/>
        <v>167807848</v>
      </c>
      <c r="CN37" s="15">
        <f t="shared" si="28"/>
        <v>234968314</v>
      </c>
      <c r="CO37" s="15">
        <f t="shared" si="28"/>
        <v>191133314</v>
      </c>
      <c r="CP37" s="15">
        <f t="shared" si="28"/>
        <v>231622731</v>
      </c>
      <c r="CQ37" s="15">
        <f t="shared" si="28"/>
        <v>135700724</v>
      </c>
      <c r="CR37" s="15">
        <f t="shared" si="28"/>
        <v>101057939</v>
      </c>
      <c r="CS37" s="15">
        <f t="shared" si="28"/>
        <v>98903305</v>
      </c>
      <c r="CT37" s="15">
        <f t="shared" si="28"/>
        <v>133713103</v>
      </c>
      <c r="CU37" s="15">
        <f t="shared" si="28"/>
        <v>67224181</v>
      </c>
      <c r="CV37" s="15">
        <f t="shared" si="28"/>
        <v>99936836</v>
      </c>
      <c r="CW37" s="15">
        <f t="shared" si="28"/>
        <v>122357450</v>
      </c>
      <c r="CX37" s="15">
        <f t="shared" si="28"/>
        <v>107030739</v>
      </c>
      <c r="CY37" s="15">
        <f t="shared" ref="CY37:DZ37" si="29">SUM(CY34+CY36+CY35)</f>
        <v>143088658</v>
      </c>
      <c r="CZ37" s="15">
        <f t="shared" si="29"/>
        <v>180700534</v>
      </c>
      <c r="DA37" s="15">
        <f t="shared" si="29"/>
        <v>140255512</v>
      </c>
      <c r="DB37" s="15">
        <f t="shared" si="29"/>
        <v>236324405</v>
      </c>
      <c r="DC37" s="15">
        <f t="shared" si="29"/>
        <v>198460913</v>
      </c>
      <c r="DD37" s="15">
        <f t="shared" si="29"/>
        <v>174390439</v>
      </c>
      <c r="DE37" s="15">
        <f t="shared" si="29"/>
        <v>305292995</v>
      </c>
      <c r="DF37" s="15">
        <f t="shared" si="29"/>
        <v>240194826</v>
      </c>
      <c r="DG37" s="15">
        <f t="shared" si="29"/>
        <v>180775293</v>
      </c>
      <c r="DH37" s="15">
        <f t="shared" si="29"/>
        <v>175451379</v>
      </c>
      <c r="DI37" s="15">
        <f t="shared" si="29"/>
        <v>185656635</v>
      </c>
      <c r="DJ37" s="15">
        <f t="shared" si="29"/>
        <v>171837395</v>
      </c>
      <c r="DK37" s="15">
        <f t="shared" si="29"/>
        <v>179819605</v>
      </c>
      <c r="DL37" s="15">
        <f t="shared" si="29"/>
        <v>228100429</v>
      </c>
      <c r="DM37" s="15">
        <f t="shared" si="29"/>
        <v>197435832</v>
      </c>
      <c r="DN37" s="15">
        <f t="shared" si="29"/>
        <v>286169791</v>
      </c>
      <c r="DO37" s="15">
        <f t="shared" si="29"/>
        <v>334455560</v>
      </c>
      <c r="DP37" s="15">
        <f t="shared" si="29"/>
        <v>207322033</v>
      </c>
      <c r="DQ37" s="15">
        <f t="shared" si="29"/>
        <v>222090928</v>
      </c>
      <c r="DR37" s="15">
        <f t="shared" si="29"/>
        <v>260331250</v>
      </c>
      <c r="DS37" s="15">
        <f t="shared" si="29"/>
        <v>197754321</v>
      </c>
      <c r="DT37" s="15">
        <f t="shared" si="29"/>
        <v>196611617</v>
      </c>
      <c r="DU37" s="15">
        <f t="shared" si="29"/>
        <v>227287635</v>
      </c>
      <c r="DV37" s="15">
        <f t="shared" si="29"/>
        <v>187222133</v>
      </c>
      <c r="DW37" s="15">
        <f t="shared" si="29"/>
        <v>189105174</v>
      </c>
      <c r="DX37" s="15">
        <f t="shared" si="29"/>
        <v>266917758</v>
      </c>
      <c r="DY37" s="15">
        <f t="shared" si="29"/>
        <v>251605474</v>
      </c>
      <c r="DZ37" s="15">
        <f t="shared" si="29"/>
        <v>302192304</v>
      </c>
      <c r="EA37" s="15">
        <f>SUM(EA34+EA36)</f>
        <v>277150944</v>
      </c>
      <c r="EB37" s="15">
        <v>256602325</v>
      </c>
      <c r="EC37" s="33">
        <f t="shared" ref="EC37:ES37" si="30">SUM(EC34+EC36)</f>
        <v>243007837</v>
      </c>
      <c r="ED37" s="33">
        <f t="shared" si="30"/>
        <v>264003354</v>
      </c>
      <c r="EE37" s="33">
        <f t="shared" si="30"/>
        <v>203791951</v>
      </c>
      <c r="EF37" s="33">
        <f t="shared" si="30"/>
        <v>195734625</v>
      </c>
      <c r="EG37" s="33">
        <f t="shared" si="30"/>
        <v>248239589</v>
      </c>
      <c r="EH37" s="38">
        <f t="shared" si="30"/>
        <v>204508433</v>
      </c>
      <c r="EI37" s="38">
        <f t="shared" si="30"/>
        <v>185841450</v>
      </c>
      <c r="EJ37" s="33">
        <f t="shared" si="30"/>
        <v>288712977</v>
      </c>
      <c r="EK37" s="33">
        <f t="shared" si="30"/>
        <v>242499951</v>
      </c>
      <c r="EL37" s="33">
        <f t="shared" si="30"/>
        <v>358146395</v>
      </c>
      <c r="EM37" s="33">
        <f t="shared" si="30"/>
        <v>361626659</v>
      </c>
      <c r="EN37" s="33">
        <f t="shared" si="30"/>
        <v>287474260</v>
      </c>
      <c r="EO37" s="33">
        <f t="shared" si="30"/>
        <v>234962285</v>
      </c>
      <c r="EP37" s="30">
        <f t="shared" si="30"/>
        <v>11023949</v>
      </c>
      <c r="EQ37" s="30">
        <f t="shared" si="30"/>
        <v>0</v>
      </c>
      <c r="ER37" s="30">
        <f t="shared" si="30"/>
        <v>0</v>
      </c>
      <c r="ES37" s="30">
        <f t="shared" si="30"/>
        <v>0</v>
      </c>
    </row>
    <row r="38" spans="1:149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/>
      <c r="DV38" s="3"/>
      <c r="DW38" s="3"/>
      <c r="DX38" s="3"/>
      <c r="EB38" s="15"/>
    </row>
    <row r="39" spans="1:149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/>
      <c r="DV39" s="3"/>
      <c r="DW39" s="3"/>
      <c r="DX39" s="3"/>
      <c r="EB39" s="15"/>
      <c r="EH39" s="17"/>
      <c r="EI39" s="17"/>
      <c r="EN39" s="17"/>
      <c r="EO39" s="17"/>
    </row>
    <row r="40" spans="1:149" x14ac:dyDescent="0.3">
      <c r="B40" s="1" t="s">
        <v>0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  <c r="K40" s="1" t="s">
        <v>9</v>
      </c>
      <c r="L40" s="1" t="s">
        <v>10</v>
      </c>
      <c r="M40" s="1" t="s">
        <v>11</v>
      </c>
      <c r="N40" s="1" t="s">
        <v>12</v>
      </c>
      <c r="O40" s="1" t="s">
        <v>13</v>
      </c>
      <c r="P40" s="1" t="s">
        <v>14</v>
      </c>
      <c r="Q40" s="1" t="s">
        <v>15</v>
      </c>
      <c r="R40" s="1" t="s">
        <v>16</v>
      </c>
      <c r="S40" s="1" t="s">
        <v>17</v>
      </c>
      <c r="T40" s="1" t="s">
        <v>18</v>
      </c>
      <c r="U40" s="1" t="s">
        <v>19</v>
      </c>
      <c r="V40" s="1" t="s">
        <v>20</v>
      </c>
      <c r="W40" s="1" t="s">
        <v>21</v>
      </c>
      <c r="X40" s="1" t="s">
        <v>22</v>
      </c>
      <c r="Y40" s="1" t="s">
        <v>23</v>
      </c>
      <c r="Z40" s="1" t="s">
        <v>24</v>
      </c>
      <c r="AA40" s="1" t="s">
        <v>25</v>
      </c>
      <c r="AB40" s="1" t="s">
        <v>26</v>
      </c>
      <c r="AC40" s="1" t="s">
        <v>27</v>
      </c>
      <c r="AD40" s="1" t="s">
        <v>28</v>
      </c>
      <c r="AE40" s="1" t="s">
        <v>29</v>
      </c>
      <c r="AF40" s="1" t="s">
        <v>30</v>
      </c>
      <c r="AG40" s="1" t="s">
        <v>31</v>
      </c>
      <c r="AH40" s="1" t="s">
        <v>32</v>
      </c>
      <c r="AI40" s="1" t="s">
        <v>33</v>
      </c>
      <c r="AJ40" s="1" t="s">
        <v>34</v>
      </c>
      <c r="AK40" s="1" t="s">
        <v>35</v>
      </c>
      <c r="AL40" s="1" t="s">
        <v>36</v>
      </c>
      <c r="AM40" s="1" t="s">
        <v>37</v>
      </c>
      <c r="AN40" s="1" t="s">
        <v>38</v>
      </c>
      <c r="AO40" s="1" t="s">
        <v>39</v>
      </c>
      <c r="AP40" s="1" t="s">
        <v>40</v>
      </c>
      <c r="AQ40" s="1" t="s">
        <v>41</v>
      </c>
      <c r="AR40" s="1" t="s">
        <v>42</v>
      </c>
      <c r="AS40" s="1" t="s">
        <v>43</v>
      </c>
      <c r="AT40" s="1" t="s">
        <v>44</v>
      </c>
      <c r="AU40" s="1" t="s">
        <v>45</v>
      </c>
      <c r="AV40" s="1" t="s">
        <v>46</v>
      </c>
      <c r="AW40" s="1" t="s">
        <v>47</v>
      </c>
      <c r="AX40" s="1" t="s">
        <v>48</v>
      </c>
      <c r="AY40" s="1" t="s">
        <v>49</v>
      </c>
      <c r="AZ40" s="1" t="s">
        <v>50</v>
      </c>
      <c r="BA40" s="1" t="s">
        <v>51</v>
      </c>
      <c r="BB40" s="1" t="s">
        <v>52</v>
      </c>
      <c r="BC40" s="1" t="s">
        <v>53</v>
      </c>
      <c r="BD40" s="1" t="s">
        <v>54</v>
      </c>
      <c r="BE40" s="1" t="s">
        <v>55</v>
      </c>
      <c r="BF40" s="1" t="s">
        <v>56</v>
      </c>
      <c r="BG40" s="1" t="s">
        <v>57</v>
      </c>
      <c r="BH40" s="1" t="s">
        <v>58</v>
      </c>
      <c r="BI40" s="1" t="s">
        <v>59</v>
      </c>
      <c r="BJ40" s="1" t="s">
        <v>60</v>
      </c>
      <c r="BK40" s="1" t="s">
        <v>61</v>
      </c>
      <c r="BL40" s="1" t="s">
        <v>62</v>
      </c>
      <c r="BM40" s="1" t="s">
        <v>63</v>
      </c>
      <c r="BN40" s="1" t="s">
        <v>64</v>
      </c>
      <c r="BO40" s="1" t="s">
        <v>65</v>
      </c>
      <c r="BP40" s="1" t="s">
        <v>66</v>
      </c>
      <c r="BQ40" s="1" t="s">
        <v>67</v>
      </c>
      <c r="BR40" s="1" t="s">
        <v>68</v>
      </c>
      <c r="BS40" s="1" t="s">
        <v>69</v>
      </c>
      <c r="BT40" s="1" t="s">
        <v>70</v>
      </c>
      <c r="BU40" s="1" t="s">
        <v>71</v>
      </c>
      <c r="BV40" s="1" t="s">
        <v>72</v>
      </c>
      <c r="BW40" s="1" t="s">
        <v>73</v>
      </c>
      <c r="BX40" s="1" t="s">
        <v>74</v>
      </c>
      <c r="BY40" s="1" t="s">
        <v>75</v>
      </c>
      <c r="BZ40" s="1" t="s">
        <v>76</v>
      </c>
      <c r="CA40" s="1" t="s">
        <v>77</v>
      </c>
      <c r="CB40" s="1" t="s">
        <v>78</v>
      </c>
      <c r="CC40" s="1" t="s">
        <v>79</v>
      </c>
      <c r="CD40" s="1" t="s">
        <v>80</v>
      </c>
      <c r="CE40" s="1" t="s">
        <v>81</v>
      </c>
      <c r="CF40" s="1" t="s">
        <v>82</v>
      </c>
      <c r="CG40" s="1" t="s">
        <v>83</v>
      </c>
      <c r="CH40" s="1" t="s">
        <v>84</v>
      </c>
      <c r="CI40" s="1" t="s">
        <v>85</v>
      </c>
      <c r="CJ40" s="1" t="s">
        <v>86</v>
      </c>
      <c r="CK40" s="1" t="s">
        <v>87</v>
      </c>
      <c r="CL40" s="1" t="s">
        <v>88</v>
      </c>
      <c r="CM40" s="1" t="s">
        <v>89</v>
      </c>
      <c r="CN40" s="1" t="s">
        <v>90</v>
      </c>
      <c r="CO40" s="1" t="s">
        <v>91</v>
      </c>
      <c r="CP40" s="1" t="s">
        <v>92</v>
      </c>
      <c r="CQ40" s="1" t="s">
        <v>93</v>
      </c>
      <c r="CR40" s="1" t="s">
        <v>94</v>
      </c>
      <c r="CS40" s="1" t="s">
        <v>95</v>
      </c>
      <c r="CT40" s="1" t="s">
        <v>96</v>
      </c>
      <c r="CU40" s="1" t="s">
        <v>97</v>
      </c>
      <c r="CV40" s="1" t="s">
        <v>98</v>
      </c>
      <c r="CW40" s="1" t="s">
        <v>99</v>
      </c>
      <c r="CX40" s="1" t="s">
        <v>100</v>
      </c>
      <c r="CY40" s="1" t="s">
        <v>101</v>
      </c>
      <c r="CZ40" s="1" t="s">
        <v>102</v>
      </c>
      <c r="DA40" s="1" t="s">
        <v>103</v>
      </c>
      <c r="DB40" s="1" t="s">
        <v>104</v>
      </c>
      <c r="DC40" s="1" t="s">
        <v>105</v>
      </c>
      <c r="DD40" s="1" t="s">
        <v>106</v>
      </c>
      <c r="DE40" s="1" t="s">
        <v>107</v>
      </c>
      <c r="DF40" s="1" t="s">
        <v>108</v>
      </c>
      <c r="DG40" s="1" t="s">
        <v>109</v>
      </c>
      <c r="DH40" s="1" t="s">
        <v>110</v>
      </c>
      <c r="DI40" s="1" t="s">
        <v>111</v>
      </c>
      <c r="DJ40" s="1" t="s">
        <v>112</v>
      </c>
      <c r="DK40" s="1" t="s">
        <v>113</v>
      </c>
      <c r="DL40" s="1" t="s">
        <v>114</v>
      </c>
      <c r="DM40" s="1" t="s">
        <v>115</v>
      </c>
      <c r="DN40" s="1" t="s">
        <v>116</v>
      </c>
      <c r="DO40" s="1" t="s">
        <v>117</v>
      </c>
      <c r="DP40" s="1" t="s">
        <v>118</v>
      </c>
      <c r="DQ40" s="1" t="s">
        <v>119</v>
      </c>
      <c r="DR40" s="1" t="s">
        <v>120</v>
      </c>
      <c r="DS40" s="1" t="s">
        <v>121</v>
      </c>
      <c r="DT40" s="16" t="s">
        <v>122</v>
      </c>
      <c r="DU40" s="1" t="s">
        <v>123</v>
      </c>
      <c r="DV40" s="1" t="s">
        <v>124</v>
      </c>
      <c r="DW40" s="1" t="s">
        <v>125</v>
      </c>
      <c r="DX40" s="25" t="s">
        <v>126</v>
      </c>
      <c r="DY40" s="25" t="s">
        <v>127</v>
      </c>
      <c r="DZ40" s="27" t="s">
        <v>128</v>
      </c>
      <c r="EA40" s="28" t="s">
        <v>129</v>
      </c>
      <c r="EB40" s="28" t="s">
        <v>184</v>
      </c>
      <c r="EC40" s="34" t="s">
        <v>131</v>
      </c>
      <c r="ED40" s="41" t="s">
        <v>132</v>
      </c>
      <c r="EE40" s="34" t="s">
        <v>133</v>
      </c>
      <c r="EF40" s="34" t="s">
        <v>134</v>
      </c>
      <c r="EG40" s="34" t="s">
        <v>135</v>
      </c>
      <c r="EH40" s="37" t="s">
        <v>136</v>
      </c>
      <c r="EI40" s="37" t="s">
        <v>137</v>
      </c>
      <c r="EJ40" s="34" t="s">
        <v>138</v>
      </c>
      <c r="EK40" s="34" t="s">
        <v>139</v>
      </c>
      <c r="EL40" s="34" t="s">
        <v>140</v>
      </c>
      <c r="EM40" s="34" t="s">
        <v>141</v>
      </c>
      <c r="EN40" s="40" t="s">
        <v>142</v>
      </c>
      <c r="EO40" s="40" t="s">
        <v>143</v>
      </c>
      <c r="EP40" s="29" t="s">
        <v>144</v>
      </c>
      <c r="EQ40" s="29" t="s">
        <v>145</v>
      </c>
      <c r="ER40" s="29" t="s">
        <v>146</v>
      </c>
      <c r="ES40" s="29" t="s">
        <v>147</v>
      </c>
    </row>
    <row r="41" spans="1:149" s="16" customFormat="1" x14ac:dyDescent="0.3">
      <c r="A41" s="1" t="s">
        <v>185</v>
      </c>
      <c r="B41" s="15">
        <v>119615428</v>
      </c>
      <c r="C41" s="15">
        <v>125336445</v>
      </c>
      <c r="D41" s="15">
        <v>133798208</v>
      </c>
      <c r="E41" s="15">
        <v>128145039</v>
      </c>
      <c r="F41" s="15">
        <v>131340229</v>
      </c>
      <c r="G41" s="15">
        <v>123905203</v>
      </c>
      <c r="H41" s="15">
        <v>146187665</v>
      </c>
      <c r="I41" s="15">
        <v>113608866</v>
      </c>
      <c r="J41" s="15">
        <v>132782585</v>
      </c>
      <c r="K41" s="15">
        <v>119540702</v>
      </c>
      <c r="L41" s="15">
        <v>144069744</v>
      </c>
      <c r="M41" s="15">
        <v>152489825</v>
      </c>
      <c r="N41" s="15">
        <v>124226240</v>
      </c>
      <c r="O41" s="15">
        <v>114049275</v>
      </c>
      <c r="P41" s="15">
        <v>129280070</v>
      </c>
      <c r="Q41" s="15">
        <v>144388898</v>
      </c>
      <c r="R41" s="15">
        <v>130375631</v>
      </c>
      <c r="S41" s="15">
        <v>132075621</v>
      </c>
      <c r="T41" s="15">
        <v>154211578</v>
      </c>
      <c r="U41" s="15">
        <v>117124879</v>
      </c>
      <c r="V41" s="15">
        <v>126188052</v>
      </c>
      <c r="W41" s="15">
        <v>157236193</v>
      </c>
      <c r="X41" s="15">
        <v>127760102</v>
      </c>
      <c r="Y41" s="15">
        <v>168037355</v>
      </c>
      <c r="Z41" s="15">
        <v>133998909</v>
      </c>
      <c r="AA41" s="15">
        <v>131474515</v>
      </c>
      <c r="AB41" s="15">
        <v>128444005</v>
      </c>
      <c r="AC41" s="15">
        <v>155164969</v>
      </c>
      <c r="AD41" s="15">
        <v>153428570</v>
      </c>
      <c r="AE41" s="15">
        <v>120828926</v>
      </c>
      <c r="AF41" s="15">
        <v>162190683</v>
      </c>
      <c r="AG41" s="15">
        <v>119966446</v>
      </c>
      <c r="AH41" s="15">
        <v>137876083</v>
      </c>
      <c r="AI41" s="15">
        <v>149916447</v>
      </c>
      <c r="AJ41" s="15">
        <v>154546616</v>
      </c>
      <c r="AK41" s="15">
        <v>192972994</v>
      </c>
      <c r="AL41" s="15">
        <f>SUM(AL42+AL46+AL60+AL63+AL67+AL70+AL73)</f>
        <v>157995080</v>
      </c>
      <c r="AM41" s="15">
        <f t="shared" ref="AM41:CX41" si="31">SUM(AM42+AM46+AM60+AM63+AM67+AM70+AM73)</f>
        <v>143595992</v>
      </c>
      <c r="AN41" s="15">
        <f t="shared" si="31"/>
        <v>179163100</v>
      </c>
      <c r="AO41" s="15">
        <f t="shared" si="31"/>
        <v>166374662</v>
      </c>
      <c r="AP41" s="15">
        <f t="shared" si="31"/>
        <v>157340568</v>
      </c>
      <c r="AQ41" s="15">
        <f t="shared" si="31"/>
        <v>167172844</v>
      </c>
      <c r="AR41" s="15">
        <f t="shared" si="31"/>
        <v>210338951</v>
      </c>
      <c r="AS41" s="15">
        <f t="shared" si="31"/>
        <v>171446923</v>
      </c>
      <c r="AT41" s="15">
        <f t="shared" si="31"/>
        <v>220513103</v>
      </c>
      <c r="AU41" s="15">
        <f t="shared" si="31"/>
        <v>170061400</v>
      </c>
      <c r="AV41" s="15">
        <f t="shared" si="31"/>
        <v>126006405</v>
      </c>
      <c r="AW41" s="15">
        <f t="shared" si="31"/>
        <v>194406366</v>
      </c>
      <c r="AX41" s="15">
        <f t="shared" si="31"/>
        <v>230376229</v>
      </c>
      <c r="AY41" s="15">
        <f t="shared" si="31"/>
        <v>147841067</v>
      </c>
      <c r="AZ41" s="15">
        <f t="shared" si="31"/>
        <v>202917765</v>
      </c>
      <c r="BA41" s="15"/>
      <c r="BB41" s="15">
        <f t="shared" si="31"/>
        <v>203400413</v>
      </c>
      <c r="BC41" s="15">
        <f t="shared" si="31"/>
        <v>155481417</v>
      </c>
      <c r="BD41" s="15">
        <f t="shared" si="31"/>
        <v>187645750</v>
      </c>
      <c r="BE41" s="15">
        <f t="shared" si="31"/>
        <v>158441884</v>
      </c>
      <c r="BF41" s="15">
        <f t="shared" si="31"/>
        <v>168619991</v>
      </c>
      <c r="BG41" s="15">
        <f t="shared" si="31"/>
        <v>187495674</v>
      </c>
      <c r="BH41" s="15">
        <f t="shared" si="31"/>
        <v>153666113</v>
      </c>
      <c r="BI41" s="15">
        <f t="shared" si="31"/>
        <v>507175038</v>
      </c>
      <c r="BJ41" s="15">
        <f t="shared" si="31"/>
        <v>153874633</v>
      </c>
      <c r="BK41" s="15">
        <f t="shared" si="31"/>
        <v>165934024</v>
      </c>
      <c r="BL41" s="15">
        <f t="shared" si="31"/>
        <v>168153938</v>
      </c>
      <c r="BM41" s="15">
        <f t="shared" si="31"/>
        <v>174353124</v>
      </c>
      <c r="BN41" s="15">
        <f t="shared" si="31"/>
        <v>189479489</v>
      </c>
      <c r="BO41" s="15">
        <f t="shared" si="31"/>
        <v>151895921</v>
      </c>
      <c r="BP41" s="15">
        <f t="shared" si="31"/>
        <v>172397352</v>
      </c>
      <c r="BQ41" s="15">
        <f t="shared" si="31"/>
        <v>184558513</v>
      </c>
      <c r="BR41" s="15">
        <f t="shared" si="31"/>
        <v>187722228</v>
      </c>
      <c r="BS41" s="15">
        <f t="shared" si="31"/>
        <v>164214611</v>
      </c>
      <c r="BT41" s="15">
        <f t="shared" si="31"/>
        <v>201323814</v>
      </c>
      <c r="BU41" s="15">
        <f t="shared" si="31"/>
        <v>274671359</v>
      </c>
      <c r="BV41" s="15">
        <f t="shared" si="31"/>
        <v>165552132</v>
      </c>
      <c r="BW41" s="15">
        <f t="shared" si="31"/>
        <v>164501226</v>
      </c>
      <c r="BX41" s="15">
        <f t="shared" si="31"/>
        <v>167539139</v>
      </c>
      <c r="BY41" s="15">
        <f t="shared" si="31"/>
        <v>175133375</v>
      </c>
      <c r="BZ41" s="15">
        <f t="shared" si="31"/>
        <v>198098706</v>
      </c>
      <c r="CA41" s="15">
        <f t="shared" si="31"/>
        <v>146899813</v>
      </c>
      <c r="CB41" s="15">
        <f t="shared" si="31"/>
        <v>216995570</v>
      </c>
      <c r="CC41" s="15">
        <f t="shared" si="31"/>
        <v>159653024</v>
      </c>
      <c r="CD41" s="15">
        <f t="shared" si="31"/>
        <v>175100217</v>
      </c>
      <c r="CE41" s="15">
        <f t="shared" si="31"/>
        <v>216939397</v>
      </c>
      <c r="CF41" s="15">
        <f t="shared" si="31"/>
        <v>197874284</v>
      </c>
      <c r="CG41" s="15">
        <f t="shared" si="31"/>
        <v>251824535</v>
      </c>
      <c r="CH41" s="15">
        <f t="shared" si="31"/>
        <v>196760377</v>
      </c>
      <c r="CI41" s="15">
        <f t="shared" si="31"/>
        <v>165509129</v>
      </c>
      <c r="CJ41" s="15">
        <f t="shared" si="31"/>
        <v>182488787</v>
      </c>
      <c r="CK41" s="15">
        <f t="shared" si="31"/>
        <v>221585575</v>
      </c>
      <c r="CL41" s="15">
        <f t="shared" si="31"/>
        <v>201329224</v>
      </c>
      <c r="CM41" s="15">
        <f t="shared" si="31"/>
        <v>211094808</v>
      </c>
      <c r="CN41" s="15">
        <f t="shared" si="31"/>
        <v>223109174</v>
      </c>
      <c r="CO41" s="15">
        <f t="shared" si="31"/>
        <v>193955263</v>
      </c>
      <c r="CP41" s="15">
        <f t="shared" si="31"/>
        <v>222228978</v>
      </c>
      <c r="CQ41" s="15">
        <f t="shared" si="31"/>
        <v>192877798</v>
      </c>
      <c r="CR41" s="15">
        <f t="shared" si="31"/>
        <v>190719687</v>
      </c>
      <c r="CS41" s="15">
        <f t="shared" si="31"/>
        <v>331658669</v>
      </c>
      <c r="CT41" s="15">
        <f t="shared" si="31"/>
        <v>197211242</v>
      </c>
      <c r="CU41" s="15">
        <f t="shared" si="31"/>
        <v>161823374</v>
      </c>
      <c r="CV41" s="15">
        <f t="shared" si="31"/>
        <v>226589555</v>
      </c>
      <c r="CW41" s="15">
        <f t="shared" si="31"/>
        <v>263522592</v>
      </c>
      <c r="CX41" s="15">
        <f t="shared" si="31"/>
        <v>255235792</v>
      </c>
      <c r="CY41" s="15">
        <f t="shared" ref="CY41:DZ41" si="32">SUM(CY42+CY46+CY60+CY63+CY67+CY70+CY73)</f>
        <v>193903563</v>
      </c>
      <c r="CZ41" s="15">
        <f t="shared" si="32"/>
        <v>223408449</v>
      </c>
      <c r="DA41" s="15">
        <f t="shared" si="32"/>
        <v>197870259</v>
      </c>
      <c r="DB41" s="15">
        <f t="shared" si="32"/>
        <v>221290007</v>
      </c>
      <c r="DC41" s="15">
        <f t="shared" si="32"/>
        <v>280433274</v>
      </c>
      <c r="DD41" s="15">
        <f t="shared" si="32"/>
        <v>238545829</v>
      </c>
      <c r="DE41" s="15">
        <f t="shared" si="32"/>
        <v>412690979</v>
      </c>
      <c r="DF41" s="15">
        <f t="shared" si="32"/>
        <v>231238743</v>
      </c>
      <c r="DG41" s="15">
        <f t="shared" si="32"/>
        <v>197187704</v>
      </c>
      <c r="DH41" s="15">
        <f t="shared" si="32"/>
        <v>240025276</v>
      </c>
      <c r="DI41" s="15">
        <f t="shared" si="32"/>
        <v>231371752</v>
      </c>
      <c r="DJ41" s="15">
        <f t="shared" si="32"/>
        <v>227799776</v>
      </c>
      <c r="DK41" s="15">
        <f t="shared" si="32"/>
        <v>183685191</v>
      </c>
      <c r="DL41" s="15">
        <f t="shared" si="32"/>
        <v>229847792</v>
      </c>
      <c r="DM41" s="15">
        <f t="shared" si="32"/>
        <v>208879440</v>
      </c>
      <c r="DN41" s="15">
        <f t="shared" si="32"/>
        <v>271473614</v>
      </c>
      <c r="DO41" s="15">
        <f t="shared" si="32"/>
        <v>258848796</v>
      </c>
      <c r="DP41" s="15">
        <f t="shared" si="32"/>
        <v>272571736</v>
      </c>
      <c r="DQ41" s="15">
        <f t="shared" si="32"/>
        <v>489971266</v>
      </c>
      <c r="DR41" s="15">
        <f t="shared" si="32"/>
        <v>216322242</v>
      </c>
      <c r="DS41" s="15">
        <f t="shared" si="32"/>
        <v>212751285</v>
      </c>
      <c r="DT41" s="15">
        <f t="shared" si="32"/>
        <v>192234740</v>
      </c>
      <c r="DU41" s="15">
        <f t="shared" si="32"/>
        <v>288216319</v>
      </c>
      <c r="DV41" s="15">
        <f t="shared" si="32"/>
        <v>248174536</v>
      </c>
      <c r="DW41" s="15">
        <f t="shared" si="32"/>
        <v>260571293</v>
      </c>
      <c r="DX41" s="15">
        <f t="shared" si="32"/>
        <v>239007015</v>
      </c>
      <c r="DY41" s="15">
        <f t="shared" si="32"/>
        <v>211370461</v>
      </c>
      <c r="DZ41" s="15">
        <f t="shared" si="32"/>
        <v>266159789</v>
      </c>
      <c r="EA41" s="15">
        <f>EA42+EA46+EA60+EA63+EA67+EA70+EA73</f>
        <v>252273392</v>
      </c>
      <c r="EB41" s="15">
        <v>296019172</v>
      </c>
      <c r="EC41" s="33">
        <f t="shared" ref="EC41:ES41" si="33">EC42+EC46+EC60+EC63+EC67+EC70+EC73</f>
        <v>378662786</v>
      </c>
      <c r="ED41" s="33">
        <f t="shared" si="33"/>
        <v>236211721</v>
      </c>
      <c r="EE41" s="33">
        <f t="shared" si="33"/>
        <v>201678643</v>
      </c>
      <c r="EF41" s="33">
        <f t="shared" si="33"/>
        <v>222524693</v>
      </c>
      <c r="EG41" s="33">
        <f t="shared" si="33"/>
        <v>294885244</v>
      </c>
      <c r="EH41" s="38">
        <f t="shared" si="33"/>
        <v>242041369</v>
      </c>
      <c r="EI41" s="38">
        <f t="shared" si="33"/>
        <v>229407619</v>
      </c>
      <c r="EJ41" s="33">
        <f t="shared" si="33"/>
        <v>291007504</v>
      </c>
      <c r="EK41" s="33">
        <f t="shared" si="33"/>
        <v>215353671</v>
      </c>
      <c r="EL41" s="33">
        <f t="shared" si="33"/>
        <v>237712843</v>
      </c>
      <c r="EM41" s="33">
        <f t="shared" si="33"/>
        <v>301421307</v>
      </c>
      <c r="EN41" s="33">
        <f t="shared" si="33"/>
        <v>242897759</v>
      </c>
      <c r="EO41" s="33">
        <f t="shared" si="33"/>
        <v>245593005</v>
      </c>
      <c r="EP41" s="30">
        <f t="shared" si="33"/>
        <v>0</v>
      </c>
      <c r="EQ41" s="30">
        <f t="shared" si="33"/>
        <v>0</v>
      </c>
      <c r="ER41" s="30">
        <f t="shared" si="33"/>
        <v>0</v>
      </c>
      <c r="ES41" s="30">
        <f t="shared" si="33"/>
        <v>0</v>
      </c>
    </row>
    <row r="42" spans="1:149" x14ac:dyDescent="0.3">
      <c r="A42" s="12" t="s">
        <v>186</v>
      </c>
      <c r="B42" s="3">
        <v>66898635</v>
      </c>
      <c r="C42" s="3">
        <v>61989853</v>
      </c>
      <c r="D42" s="3">
        <v>62207361</v>
      </c>
      <c r="E42" s="3">
        <v>61483041</v>
      </c>
      <c r="F42" s="3">
        <v>60782801</v>
      </c>
      <c r="G42" s="3">
        <v>64909543</v>
      </c>
      <c r="H42" s="3">
        <v>62194274</v>
      </c>
      <c r="I42" s="3">
        <v>61245129</v>
      </c>
      <c r="J42" s="3">
        <v>60330461</v>
      </c>
      <c r="K42" s="3">
        <v>57747343</v>
      </c>
      <c r="L42" s="3">
        <v>63881995</v>
      </c>
      <c r="M42" s="3">
        <v>64474016</v>
      </c>
      <c r="N42" s="3">
        <v>65022744</v>
      </c>
      <c r="O42" s="3">
        <v>62173092</v>
      </c>
      <c r="P42" s="3">
        <v>64677140</v>
      </c>
      <c r="Q42" s="3">
        <v>64533119</v>
      </c>
      <c r="R42" s="3">
        <v>61206786</v>
      </c>
      <c r="S42" s="3">
        <v>69514195</v>
      </c>
      <c r="T42" s="3">
        <v>61727276</v>
      </c>
      <c r="U42" s="3">
        <v>61815403</v>
      </c>
      <c r="V42" s="3">
        <v>66155107</v>
      </c>
      <c r="W42" s="3">
        <v>70633419</v>
      </c>
      <c r="X42" s="3">
        <v>63697871</v>
      </c>
      <c r="Y42" s="3">
        <v>80665158</v>
      </c>
      <c r="Z42" s="3">
        <v>53043173</v>
      </c>
      <c r="AA42" s="3">
        <v>60494613</v>
      </c>
      <c r="AB42" s="3">
        <v>51891067</v>
      </c>
      <c r="AC42" s="3">
        <v>46559977</v>
      </c>
      <c r="AD42" s="3">
        <v>64562567</v>
      </c>
      <c r="AE42" s="3">
        <v>55373385</v>
      </c>
      <c r="AF42" s="3">
        <v>57852766</v>
      </c>
      <c r="AG42" s="3">
        <v>53164807</v>
      </c>
      <c r="AH42" s="3">
        <v>54206430</v>
      </c>
      <c r="AI42" s="3">
        <v>53893923</v>
      </c>
      <c r="AJ42" s="3">
        <v>59133255</v>
      </c>
      <c r="AK42" s="3">
        <v>49928281</v>
      </c>
      <c r="AL42" s="3">
        <f>SUM(AL43+AL44+AL45)</f>
        <v>55048010</v>
      </c>
      <c r="AM42" s="3">
        <f t="shared" ref="AM42:CX42" si="34">SUM(AM43+AM44+AM45)</f>
        <v>57048534</v>
      </c>
      <c r="AN42" s="3">
        <f t="shared" si="34"/>
        <v>60778672</v>
      </c>
      <c r="AO42" s="3">
        <f t="shared" si="34"/>
        <v>56390608</v>
      </c>
      <c r="AP42" s="3">
        <f t="shared" si="34"/>
        <v>57823366</v>
      </c>
      <c r="AQ42" s="3">
        <f t="shared" si="34"/>
        <v>56683910</v>
      </c>
      <c r="AR42" s="3">
        <f t="shared" si="34"/>
        <v>57337197</v>
      </c>
      <c r="AS42" s="3">
        <f t="shared" si="34"/>
        <v>55449424</v>
      </c>
      <c r="AT42" s="3">
        <f t="shared" si="34"/>
        <v>56242957</v>
      </c>
      <c r="AU42" s="3">
        <f t="shared" si="34"/>
        <v>56455836</v>
      </c>
      <c r="AV42" s="3">
        <f t="shared" si="34"/>
        <v>53754669</v>
      </c>
      <c r="AW42" s="3">
        <f t="shared" si="34"/>
        <v>62244918</v>
      </c>
      <c r="AX42" s="3">
        <f t="shared" si="34"/>
        <v>56653738</v>
      </c>
      <c r="AY42" s="3">
        <f t="shared" si="34"/>
        <v>60237311</v>
      </c>
      <c r="AZ42" s="3">
        <f t="shared" si="34"/>
        <v>61275870</v>
      </c>
      <c r="BA42" s="3" t="e">
        <f t="shared" si="34"/>
        <v>#VALUE!</v>
      </c>
      <c r="BB42" s="3">
        <f t="shared" si="34"/>
        <v>58272347</v>
      </c>
      <c r="BC42" s="3">
        <f t="shared" si="34"/>
        <v>63073161</v>
      </c>
      <c r="BD42" s="3">
        <f t="shared" si="34"/>
        <v>59875093</v>
      </c>
      <c r="BE42" s="3">
        <f t="shared" si="34"/>
        <v>57844700</v>
      </c>
      <c r="BF42" s="3">
        <f t="shared" si="34"/>
        <v>59572279</v>
      </c>
      <c r="BG42" s="3">
        <f t="shared" si="34"/>
        <v>57442422</v>
      </c>
      <c r="BH42" s="3">
        <f t="shared" si="34"/>
        <v>60967329</v>
      </c>
      <c r="BI42" s="3">
        <f t="shared" si="34"/>
        <v>72312207</v>
      </c>
      <c r="BJ42" s="3">
        <f t="shared" si="34"/>
        <v>59753496</v>
      </c>
      <c r="BK42" s="3">
        <f t="shared" si="34"/>
        <v>66934659</v>
      </c>
      <c r="BL42" s="3">
        <f t="shared" si="34"/>
        <v>65183323</v>
      </c>
      <c r="BM42" s="3">
        <f t="shared" si="34"/>
        <v>60580110</v>
      </c>
      <c r="BN42" s="3">
        <f t="shared" si="34"/>
        <v>60581176</v>
      </c>
      <c r="BO42" s="3">
        <f t="shared" si="34"/>
        <v>60338845</v>
      </c>
      <c r="BP42" s="3">
        <f t="shared" si="34"/>
        <v>61076103</v>
      </c>
      <c r="BQ42" s="3">
        <f t="shared" si="34"/>
        <v>55182797</v>
      </c>
      <c r="BR42" s="3">
        <f t="shared" si="34"/>
        <v>56872424</v>
      </c>
      <c r="BS42" s="3">
        <f t="shared" si="34"/>
        <v>59248507</v>
      </c>
      <c r="BT42" s="3">
        <f t="shared" si="34"/>
        <v>59496831</v>
      </c>
      <c r="BU42" s="3">
        <f t="shared" si="34"/>
        <v>63492518</v>
      </c>
      <c r="BV42" s="3">
        <f t="shared" si="34"/>
        <v>57119785</v>
      </c>
      <c r="BW42" s="3">
        <f t="shared" si="34"/>
        <v>60137330</v>
      </c>
      <c r="BX42" s="3">
        <f t="shared" si="34"/>
        <v>56954754</v>
      </c>
      <c r="BY42" s="3">
        <f t="shared" si="34"/>
        <v>59653719</v>
      </c>
      <c r="BZ42" s="3">
        <f t="shared" si="34"/>
        <v>60809191</v>
      </c>
      <c r="CA42" s="3">
        <f t="shared" si="34"/>
        <v>58086929</v>
      </c>
      <c r="CB42" s="3">
        <f t="shared" si="34"/>
        <v>58094732</v>
      </c>
      <c r="CC42" s="3">
        <f t="shared" si="34"/>
        <v>58572058</v>
      </c>
      <c r="CD42" s="3">
        <f t="shared" si="34"/>
        <v>56771456</v>
      </c>
      <c r="CE42" s="3">
        <f t="shared" si="34"/>
        <v>59030193</v>
      </c>
      <c r="CF42" s="3">
        <f t="shared" si="34"/>
        <v>61151003</v>
      </c>
      <c r="CG42" s="3">
        <f t="shared" si="34"/>
        <v>65861228</v>
      </c>
      <c r="CH42" s="3">
        <f t="shared" si="34"/>
        <v>58773433</v>
      </c>
      <c r="CI42" s="3">
        <f t="shared" si="34"/>
        <v>60965376</v>
      </c>
      <c r="CJ42" s="3">
        <f t="shared" si="34"/>
        <v>57446022</v>
      </c>
      <c r="CK42" s="3">
        <f t="shared" si="34"/>
        <v>62834031</v>
      </c>
      <c r="CL42" s="3">
        <f t="shared" si="34"/>
        <v>60495964</v>
      </c>
      <c r="CM42" s="3">
        <f t="shared" si="34"/>
        <v>80987299</v>
      </c>
      <c r="CN42" s="3">
        <f t="shared" si="34"/>
        <v>62304867</v>
      </c>
      <c r="CO42" s="3">
        <f t="shared" si="34"/>
        <v>69884031</v>
      </c>
      <c r="CP42" s="3">
        <f t="shared" si="34"/>
        <v>60446877</v>
      </c>
      <c r="CQ42" s="3">
        <f t="shared" si="34"/>
        <v>56920934</v>
      </c>
      <c r="CR42" s="3">
        <f t="shared" si="34"/>
        <v>35431205</v>
      </c>
      <c r="CS42" s="3">
        <f t="shared" si="34"/>
        <v>95277499</v>
      </c>
      <c r="CT42" s="3">
        <f t="shared" si="34"/>
        <v>58103242</v>
      </c>
      <c r="CU42" s="3">
        <f t="shared" si="34"/>
        <v>51375461</v>
      </c>
      <c r="CV42" s="3">
        <f t="shared" si="34"/>
        <v>59640602</v>
      </c>
      <c r="CW42" s="3">
        <f t="shared" si="34"/>
        <v>56902482</v>
      </c>
      <c r="CX42" s="3">
        <f t="shared" si="34"/>
        <v>58060054</v>
      </c>
      <c r="CY42" s="3">
        <f t="shared" ref="CY42:DQ42" si="35">SUM(CY43+CY44+CY45)</f>
        <v>58145639</v>
      </c>
      <c r="CZ42" s="3">
        <f t="shared" si="35"/>
        <v>55050324</v>
      </c>
      <c r="DA42" s="3">
        <f t="shared" si="35"/>
        <v>59580461</v>
      </c>
      <c r="DB42" s="3">
        <f t="shared" si="35"/>
        <v>57079173</v>
      </c>
      <c r="DC42" s="3">
        <f t="shared" si="35"/>
        <v>56692968</v>
      </c>
      <c r="DD42" s="3">
        <f t="shared" si="35"/>
        <v>59598525</v>
      </c>
      <c r="DE42" s="3">
        <f t="shared" si="35"/>
        <v>70602006</v>
      </c>
      <c r="DF42" s="3">
        <f t="shared" si="35"/>
        <v>55754080</v>
      </c>
      <c r="DG42" s="3">
        <f t="shared" si="35"/>
        <v>66252389</v>
      </c>
      <c r="DH42" s="3">
        <f t="shared" si="35"/>
        <v>59345458</v>
      </c>
      <c r="DI42" s="3">
        <f t="shared" si="35"/>
        <v>55949480</v>
      </c>
      <c r="DJ42" s="3">
        <f t="shared" si="35"/>
        <v>60643545</v>
      </c>
      <c r="DK42" s="3">
        <f t="shared" si="35"/>
        <v>59312275</v>
      </c>
      <c r="DL42" s="3">
        <f t="shared" si="35"/>
        <v>61130016</v>
      </c>
      <c r="DM42" s="3">
        <f t="shared" si="35"/>
        <v>61306958</v>
      </c>
      <c r="DN42" s="3">
        <f t="shared" si="35"/>
        <v>58613151</v>
      </c>
      <c r="DO42" s="3">
        <f t="shared" si="35"/>
        <v>62337036</v>
      </c>
      <c r="DP42" s="3">
        <f t="shared" si="35"/>
        <v>57002766</v>
      </c>
      <c r="DQ42" s="3">
        <f t="shared" si="35"/>
        <v>79552735</v>
      </c>
      <c r="DR42" s="3">
        <f>SUM(DR43:DR45)</f>
        <v>62125291</v>
      </c>
      <c r="DS42" s="3">
        <f t="shared" ref="DS42:EC42" si="36">SUM(DS43:DS45)</f>
        <v>64561875</v>
      </c>
      <c r="DT42" s="3">
        <f t="shared" si="36"/>
        <v>66186801</v>
      </c>
      <c r="DU42" s="3">
        <f t="shared" si="36"/>
        <v>64863882</v>
      </c>
      <c r="DV42" s="3">
        <f t="shared" si="36"/>
        <v>69876367</v>
      </c>
      <c r="DW42" s="3">
        <f t="shared" si="36"/>
        <v>71808737</v>
      </c>
      <c r="DX42" s="3">
        <f t="shared" si="36"/>
        <v>64437871</v>
      </c>
      <c r="DY42" s="3">
        <f t="shared" si="36"/>
        <v>64189536</v>
      </c>
      <c r="DZ42" s="3">
        <f t="shared" si="36"/>
        <v>65977476</v>
      </c>
      <c r="EA42" s="3">
        <f t="shared" si="36"/>
        <v>66064937</v>
      </c>
      <c r="EB42" s="3">
        <f t="shared" si="36"/>
        <v>67567253</v>
      </c>
      <c r="EC42" s="3">
        <f t="shared" si="36"/>
        <v>77532672</v>
      </c>
      <c r="ED42" s="3">
        <f>SUM(ED43:ED45)</f>
        <v>67674025</v>
      </c>
      <c r="EE42" s="3">
        <f t="shared" ref="EE42:EO42" si="37">SUM(EE43:EE45)</f>
        <v>70186496</v>
      </c>
      <c r="EF42" s="3">
        <f t="shared" si="37"/>
        <v>70618078</v>
      </c>
      <c r="EG42" s="3">
        <f t="shared" si="37"/>
        <v>67967029</v>
      </c>
      <c r="EH42" s="39">
        <f t="shared" si="37"/>
        <v>69346089</v>
      </c>
      <c r="EI42" s="39">
        <f t="shared" si="37"/>
        <v>71836950</v>
      </c>
      <c r="EJ42" s="39">
        <f t="shared" si="37"/>
        <v>69840874</v>
      </c>
      <c r="EK42" s="39">
        <f t="shared" si="37"/>
        <v>69113461</v>
      </c>
      <c r="EL42" s="39">
        <f t="shared" si="37"/>
        <v>72413130</v>
      </c>
      <c r="EM42" s="39">
        <f t="shared" si="37"/>
        <v>70674906</v>
      </c>
      <c r="EN42" s="39">
        <f t="shared" si="37"/>
        <v>68650638</v>
      </c>
      <c r="EO42" s="39">
        <f t="shared" si="37"/>
        <v>75015570</v>
      </c>
    </row>
    <row r="43" spans="1:149" x14ac:dyDescent="0.3">
      <c r="A43" s="13" t="s">
        <v>187</v>
      </c>
      <c r="B43" s="3">
        <v>62390894</v>
      </c>
      <c r="C43" s="3">
        <v>57146929</v>
      </c>
      <c r="D43" s="3">
        <v>57272286</v>
      </c>
      <c r="E43" s="3">
        <v>56772217</v>
      </c>
      <c r="F43" s="3">
        <v>56676019</v>
      </c>
      <c r="G43" s="3">
        <v>59009701</v>
      </c>
      <c r="H43" s="3">
        <v>56857912</v>
      </c>
      <c r="I43" s="3">
        <v>56619165</v>
      </c>
      <c r="J43" s="3">
        <v>55919823</v>
      </c>
      <c r="K43" s="3">
        <v>52632034</v>
      </c>
      <c r="L43" s="3">
        <v>60361106</v>
      </c>
      <c r="M43" s="3">
        <v>57923112</v>
      </c>
      <c r="N43" s="3">
        <v>59382412</v>
      </c>
      <c r="O43" s="3">
        <v>58167204</v>
      </c>
      <c r="P43" s="3">
        <v>58883542</v>
      </c>
      <c r="Q43" s="3">
        <v>58744157</v>
      </c>
      <c r="R43" s="3">
        <v>58249596</v>
      </c>
      <c r="S43" s="3">
        <v>60527534</v>
      </c>
      <c r="T43" s="3">
        <v>58153211</v>
      </c>
      <c r="U43" s="3">
        <v>58073656</v>
      </c>
      <c r="V43" s="3">
        <v>60134849</v>
      </c>
      <c r="W43" s="3">
        <v>62417494</v>
      </c>
      <c r="X43" s="3">
        <v>60507305</v>
      </c>
      <c r="Y43" s="3">
        <v>64472911</v>
      </c>
      <c r="Z43" s="3">
        <v>48374795</v>
      </c>
      <c r="AA43" s="3">
        <v>55428920</v>
      </c>
      <c r="AB43" s="3">
        <v>47342258</v>
      </c>
      <c r="AC43" s="3">
        <v>41695812</v>
      </c>
      <c r="AD43" s="3">
        <v>59597620</v>
      </c>
      <c r="AE43" s="3">
        <v>50174270</v>
      </c>
      <c r="AF43" s="3">
        <v>52316532</v>
      </c>
      <c r="AG43" s="3">
        <v>48161388</v>
      </c>
      <c r="AH43" s="3">
        <v>48474292</v>
      </c>
      <c r="AI43" s="3">
        <v>49326659</v>
      </c>
      <c r="AJ43" s="3">
        <v>49987389</v>
      </c>
      <c r="AK43" s="3">
        <v>38821099</v>
      </c>
      <c r="AL43" s="3">
        <v>49993805</v>
      </c>
      <c r="AM43" s="3">
        <v>51096052</v>
      </c>
      <c r="AN43" s="3">
        <v>53917573</v>
      </c>
      <c r="AO43" s="3">
        <v>49995534</v>
      </c>
      <c r="AP43" s="3">
        <v>50348197</v>
      </c>
      <c r="AQ43" s="3">
        <v>50347519</v>
      </c>
      <c r="AR43" s="3">
        <v>50510837</v>
      </c>
      <c r="AS43" s="3">
        <v>49034496</v>
      </c>
      <c r="AT43" s="3">
        <v>49560548</v>
      </c>
      <c r="AU43" s="3">
        <v>50003121</v>
      </c>
      <c r="AV43" s="3">
        <v>44870541</v>
      </c>
      <c r="AW43" s="3">
        <v>52357365</v>
      </c>
      <c r="AX43" s="3">
        <v>50547732</v>
      </c>
      <c r="AY43" s="3">
        <v>53793161</v>
      </c>
      <c r="AZ43" s="3">
        <v>54649347</v>
      </c>
      <c r="BA43" s="3" t="s">
        <v>188</v>
      </c>
      <c r="BB43" s="3">
        <v>52264734</v>
      </c>
      <c r="BC43" s="3">
        <v>56375534</v>
      </c>
      <c r="BD43" s="3">
        <v>53667665</v>
      </c>
      <c r="BE43" s="3">
        <v>51328553</v>
      </c>
      <c r="BF43" s="3">
        <v>52643670</v>
      </c>
      <c r="BG43" s="3">
        <v>49559129</v>
      </c>
      <c r="BH43" s="3">
        <v>52994983</v>
      </c>
      <c r="BI43" s="3">
        <v>59998103</v>
      </c>
      <c r="BJ43" s="3">
        <v>54022895</v>
      </c>
      <c r="BK43" s="3">
        <v>60115876</v>
      </c>
      <c r="BL43" s="3">
        <v>55318325</v>
      </c>
      <c r="BM43" s="3">
        <v>53557150</v>
      </c>
      <c r="BN43" s="3">
        <v>53593506</v>
      </c>
      <c r="BO43" s="3">
        <v>51492935</v>
      </c>
      <c r="BP43" s="3">
        <v>53221527</v>
      </c>
      <c r="BQ43" s="3">
        <v>49391635</v>
      </c>
      <c r="BR43" s="3">
        <v>49888547</v>
      </c>
      <c r="BS43" s="3">
        <v>51693671</v>
      </c>
      <c r="BT43" s="3">
        <v>51322094</v>
      </c>
      <c r="BU43" s="3">
        <v>54917144</v>
      </c>
      <c r="BV43" s="3">
        <v>51968569</v>
      </c>
      <c r="BW43" s="3">
        <v>51889698</v>
      </c>
      <c r="BX43" s="3">
        <v>50831022</v>
      </c>
      <c r="BY43" s="3">
        <v>52464912</v>
      </c>
      <c r="BZ43" s="3">
        <v>53565608</v>
      </c>
      <c r="CA43" s="3">
        <v>51871077</v>
      </c>
      <c r="CB43" s="3">
        <v>51284373</v>
      </c>
      <c r="CC43" s="3">
        <v>51029144</v>
      </c>
      <c r="CD43" s="3">
        <v>48814754</v>
      </c>
      <c r="CE43" s="3">
        <v>51918561</v>
      </c>
      <c r="CF43" s="3">
        <v>51550648</v>
      </c>
      <c r="CG43" s="3">
        <v>54756753</v>
      </c>
      <c r="CH43" s="3">
        <v>52351181</v>
      </c>
      <c r="CI43" s="3">
        <v>52944675</v>
      </c>
      <c r="CJ43" s="3">
        <v>51371269</v>
      </c>
      <c r="CK43" s="3">
        <v>55398719</v>
      </c>
      <c r="CL43" s="3">
        <v>54292455</v>
      </c>
      <c r="CM43" s="3">
        <v>73918632</v>
      </c>
      <c r="CN43" s="3">
        <v>54091693</v>
      </c>
      <c r="CO43" s="3">
        <v>54586088</v>
      </c>
      <c r="CP43" s="3">
        <v>51895468</v>
      </c>
      <c r="CQ43" s="3">
        <v>50360634</v>
      </c>
      <c r="CR43" s="3">
        <v>26608463</v>
      </c>
      <c r="CS43" s="3">
        <v>79948164</v>
      </c>
      <c r="CT43" s="3">
        <v>51424076</v>
      </c>
      <c r="CU43" s="3">
        <v>45995109</v>
      </c>
      <c r="CV43" s="3">
        <v>50651089</v>
      </c>
      <c r="CW43" s="3">
        <v>50678197</v>
      </c>
      <c r="CX43" s="3">
        <v>50179818</v>
      </c>
      <c r="CY43" s="3">
        <v>50697454</v>
      </c>
      <c r="CZ43" s="3">
        <v>49352383</v>
      </c>
      <c r="DA43" s="3">
        <v>52763426</v>
      </c>
      <c r="DB43" s="3">
        <v>48652149</v>
      </c>
      <c r="DC43" s="3">
        <v>51515304</v>
      </c>
      <c r="DD43" s="3">
        <v>51733216</v>
      </c>
      <c r="DE43" s="3">
        <v>60147485</v>
      </c>
      <c r="DF43" s="3">
        <v>50415787</v>
      </c>
      <c r="DG43" s="3">
        <v>56688820</v>
      </c>
      <c r="DH43" s="3">
        <v>51726836</v>
      </c>
      <c r="DI43" s="3">
        <v>50736469</v>
      </c>
      <c r="DJ43" s="3">
        <v>51110899</v>
      </c>
      <c r="DK43" s="3">
        <v>50433320</v>
      </c>
      <c r="DL43" s="3">
        <v>55158779</v>
      </c>
      <c r="DM43" s="3">
        <v>53971197</v>
      </c>
      <c r="DN43" s="3">
        <v>52661872</v>
      </c>
      <c r="DO43" s="3">
        <v>54737610</v>
      </c>
      <c r="DP43" s="3">
        <v>49455217</v>
      </c>
      <c r="DQ43" s="3">
        <v>70976101</v>
      </c>
      <c r="DR43" s="3">
        <v>55517342</v>
      </c>
      <c r="DS43" s="3">
        <v>56064003</v>
      </c>
      <c r="DT43" s="3">
        <v>58415985</v>
      </c>
      <c r="DU43" s="3">
        <v>56899047</v>
      </c>
      <c r="DV43" s="3">
        <v>61445801</v>
      </c>
      <c r="DW43" s="3">
        <v>62465566</v>
      </c>
      <c r="DX43" s="3">
        <v>58390481</v>
      </c>
      <c r="DY43" s="3">
        <v>56243479</v>
      </c>
      <c r="DZ43" s="3">
        <v>54020006</v>
      </c>
      <c r="EA43" s="3">
        <v>56470388</v>
      </c>
      <c r="EB43" s="3">
        <v>58526422</v>
      </c>
      <c r="EC43" s="17">
        <v>67267881</v>
      </c>
      <c r="ED43" s="17">
        <v>58755840</v>
      </c>
      <c r="EE43" s="17">
        <v>62030972</v>
      </c>
      <c r="EF43" s="17">
        <v>63075727</v>
      </c>
      <c r="EG43" s="17">
        <v>58138414</v>
      </c>
      <c r="EH43" s="39">
        <v>61361945</v>
      </c>
      <c r="EI43" s="39">
        <v>64281712</v>
      </c>
      <c r="EJ43" s="17">
        <v>58884757</v>
      </c>
      <c r="EK43" s="17">
        <v>60342294</v>
      </c>
      <c r="EL43" s="17">
        <v>62410920</v>
      </c>
      <c r="EM43" s="17">
        <v>58014802</v>
      </c>
      <c r="EN43" s="17">
        <v>61857362</v>
      </c>
      <c r="EO43" s="17">
        <v>66847552</v>
      </c>
    </row>
    <row r="44" spans="1:149" x14ac:dyDescent="0.3">
      <c r="A44" s="13" t="s">
        <v>189</v>
      </c>
      <c r="B44" s="3">
        <v>2739005</v>
      </c>
      <c r="C44" s="3">
        <v>3142756</v>
      </c>
      <c r="D44" s="3">
        <v>3237251</v>
      </c>
      <c r="E44" s="3">
        <v>3002603</v>
      </c>
      <c r="F44" s="3">
        <v>3086166</v>
      </c>
      <c r="G44" s="3">
        <v>4075547</v>
      </c>
      <c r="H44" s="3">
        <v>3569732</v>
      </c>
      <c r="I44" s="3">
        <v>2841706</v>
      </c>
      <c r="J44" s="3">
        <v>2711386</v>
      </c>
      <c r="K44" s="3">
        <v>3516840</v>
      </c>
      <c r="L44" s="3">
        <v>3015447</v>
      </c>
      <c r="M44" s="3">
        <v>4660223</v>
      </c>
      <c r="N44" s="3">
        <v>3211538</v>
      </c>
      <c r="O44" s="3">
        <v>3891514</v>
      </c>
      <c r="P44" s="3">
        <v>3218977</v>
      </c>
      <c r="Q44" s="3">
        <v>3338477</v>
      </c>
      <c r="R44" s="3">
        <v>2875625</v>
      </c>
      <c r="S44" s="3">
        <v>4198153</v>
      </c>
      <c r="T44" s="3">
        <v>3403685</v>
      </c>
      <c r="U44" s="3">
        <v>3603571</v>
      </c>
      <c r="V44" s="3">
        <v>3599845</v>
      </c>
      <c r="W44" s="3">
        <v>3441879</v>
      </c>
      <c r="X44" s="3">
        <v>3062585</v>
      </c>
      <c r="Y44" s="3">
        <v>6750875</v>
      </c>
      <c r="Z44" s="3">
        <v>2237291</v>
      </c>
      <c r="AA44" s="3">
        <v>2540882</v>
      </c>
      <c r="AB44" s="3">
        <v>2102095</v>
      </c>
      <c r="AC44" s="3">
        <v>2461364</v>
      </c>
      <c r="AD44" s="3">
        <v>2364306</v>
      </c>
      <c r="AE44" s="3">
        <v>2706584</v>
      </c>
      <c r="AF44" s="3">
        <v>2984501</v>
      </c>
      <c r="AG44" s="3">
        <v>2411944</v>
      </c>
      <c r="AH44" s="3">
        <v>3223408</v>
      </c>
      <c r="AI44" s="3">
        <v>4354745</v>
      </c>
      <c r="AJ44" s="3">
        <v>4256795</v>
      </c>
      <c r="AK44" s="3">
        <v>8272045</v>
      </c>
      <c r="AL44" s="3">
        <v>2554435</v>
      </c>
      <c r="AM44" s="3">
        <v>3441501</v>
      </c>
      <c r="AN44" s="3">
        <v>4358884</v>
      </c>
      <c r="AO44" s="3">
        <v>3877348</v>
      </c>
      <c r="AP44" s="3">
        <v>4959802</v>
      </c>
      <c r="AQ44" s="3">
        <v>3837966</v>
      </c>
      <c r="AR44" s="3">
        <v>4292679</v>
      </c>
      <c r="AS44" s="3">
        <v>3905468</v>
      </c>
      <c r="AT44" s="3">
        <v>4131325</v>
      </c>
      <c r="AU44" s="3">
        <v>3926927</v>
      </c>
      <c r="AV44" s="3">
        <v>6369186</v>
      </c>
      <c r="AW44" s="3">
        <v>7212861</v>
      </c>
      <c r="AX44" s="3">
        <v>3477412</v>
      </c>
      <c r="AY44" s="3">
        <v>3792142</v>
      </c>
      <c r="AZ44" s="3">
        <v>3983438</v>
      </c>
      <c r="BA44" s="3">
        <v>3037503</v>
      </c>
      <c r="BB44" s="3">
        <v>3202313</v>
      </c>
      <c r="BC44" s="3">
        <v>4049386</v>
      </c>
      <c r="BD44" s="3">
        <v>3612585</v>
      </c>
      <c r="BE44" s="3">
        <v>3818560</v>
      </c>
      <c r="BF44" s="3">
        <v>4115118</v>
      </c>
      <c r="BG44" s="3">
        <v>5195460</v>
      </c>
      <c r="BH44" s="3">
        <v>5263564</v>
      </c>
      <c r="BI44" s="3">
        <v>9334691</v>
      </c>
      <c r="BJ44" s="3">
        <v>3074412</v>
      </c>
      <c r="BK44" s="3">
        <v>4130264</v>
      </c>
      <c r="BL44" s="3">
        <v>7214043</v>
      </c>
      <c r="BM44" s="3">
        <v>4351775</v>
      </c>
      <c r="BN44" s="3">
        <v>4340196</v>
      </c>
      <c r="BO44" s="3">
        <v>6247925</v>
      </c>
      <c r="BP44" s="3">
        <v>5074405</v>
      </c>
      <c r="BQ44" s="3">
        <v>3102461</v>
      </c>
      <c r="BR44" s="3">
        <v>4358885</v>
      </c>
      <c r="BS44" s="3">
        <v>4886755</v>
      </c>
      <c r="BT44" s="3">
        <v>5527127</v>
      </c>
      <c r="BU44" s="3">
        <v>5912818</v>
      </c>
      <c r="BV44" s="3">
        <v>3087115</v>
      </c>
      <c r="BW44" s="3">
        <v>5531196</v>
      </c>
      <c r="BX44" s="3">
        <v>3483583</v>
      </c>
      <c r="BY44" s="3">
        <v>4526614</v>
      </c>
      <c r="BZ44" s="3">
        <v>4600816</v>
      </c>
      <c r="CA44" s="3">
        <v>3574232</v>
      </c>
      <c r="CB44" s="3">
        <v>4173664</v>
      </c>
      <c r="CC44" s="3">
        <v>4931131</v>
      </c>
      <c r="CD44" s="3">
        <v>5361452</v>
      </c>
      <c r="CE44" s="3">
        <v>4487637</v>
      </c>
      <c r="CF44" s="3">
        <v>6951214</v>
      </c>
      <c r="CG44" s="3">
        <v>8427641</v>
      </c>
      <c r="CH44" s="3">
        <v>3807928</v>
      </c>
      <c r="CI44" s="3">
        <v>5413790</v>
      </c>
      <c r="CJ44" s="3">
        <v>4506086</v>
      </c>
      <c r="CK44" s="3">
        <v>5841801</v>
      </c>
      <c r="CL44" s="3">
        <v>4628004</v>
      </c>
      <c r="CM44" s="3">
        <v>4486988</v>
      </c>
      <c r="CN44" s="3">
        <v>5626430</v>
      </c>
      <c r="CO44" s="3">
        <v>12671652</v>
      </c>
      <c r="CP44" s="3">
        <v>5965482</v>
      </c>
      <c r="CQ44" s="3">
        <v>5010747</v>
      </c>
      <c r="CR44" s="3">
        <v>6231592</v>
      </c>
      <c r="CS44" s="3">
        <v>12567739</v>
      </c>
      <c r="CT44" s="3">
        <v>4016151</v>
      </c>
      <c r="CU44" s="3">
        <v>3804606</v>
      </c>
      <c r="CV44" s="3">
        <v>5289985</v>
      </c>
      <c r="CW44" s="3">
        <v>3594373</v>
      </c>
      <c r="CX44" s="3">
        <v>5235920</v>
      </c>
      <c r="CY44" s="3">
        <v>4799818</v>
      </c>
      <c r="CZ44" s="3">
        <v>4077831</v>
      </c>
      <c r="DA44" s="3">
        <v>3120538</v>
      </c>
      <c r="DB44" s="3">
        <v>5816179</v>
      </c>
      <c r="DC44" s="3">
        <v>3639095</v>
      </c>
      <c r="DD44" s="3">
        <v>6278845</v>
      </c>
      <c r="DE44" s="3">
        <v>7715877</v>
      </c>
      <c r="DF44" s="3">
        <v>3817183</v>
      </c>
      <c r="DG44" s="3">
        <v>6959585</v>
      </c>
      <c r="DH44" s="3">
        <v>5000586</v>
      </c>
      <c r="DI44" s="3">
        <v>2605062</v>
      </c>
      <c r="DJ44" s="3">
        <v>5811808</v>
      </c>
      <c r="DK44" s="3">
        <v>6194747</v>
      </c>
      <c r="DL44" s="3">
        <v>3355689</v>
      </c>
      <c r="DM44" s="3">
        <v>4659231</v>
      </c>
      <c r="DN44" s="3">
        <v>4726182</v>
      </c>
      <c r="DO44" s="3">
        <v>4966560</v>
      </c>
      <c r="DP44" s="3">
        <v>4901496</v>
      </c>
      <c r="DQ44" s="3">
        <v>5316797</v>
      </c>
      <c r="DR44" s="3">
        <v>3868605</v>
      </c>
      <c r="DS44" s="3">
        <v>5754226</v>
      </c>
      <c r="DT44" s="3">
        <v>4858139</v>
      </c>
      <c r="DU44" s="3">
        <v>5179597</v>
      </c>
      <c r="DV44" s="3">
        <v>5479538</v>
      </c>
      <c r="DW44" s="3">
        <v>6298798</v>
      </c>
      <c r="DX44" s="3">
        <v>4516303</v>
      </c>
      <c r="DY44" s="3">
        <v>4980720</v>
      </c>
      <c r="DZ44" s="3">
        <v>9085565</v>
      </c>
      <c r="EA44" s="3">
        <v>5423755</v>
      </c>
      <c r="EB44" s="3">
        <v>6116867</v>
      </c>
      <c r="EC44" s="17">
        <v>6630592</v>
      </c>
      <c r="ED44" s="17">
        <v>5998252</v>
      </c>
      <c r="EE44" s="17">
        <v>5259902</v>
      </c>
      <c r="EF44" s="17">
        <v>4612283</v>
      </c>
      <c r="EG44" s="17">
        <v>6872158</v>
      </c>
      <c r="EH44" s="39">
        <v>5009210</v>
      </c>
      <c r="EI44" s="39">
        <v>6109481</v>
      </c>
      <c r="EJ44" s="17">
        <v>8018005</v>
      </c>
      <c r="EK44" s="17">
        <v>5842177</v>
      </c>
      <c r="EL44" s="17">
        <v>7070291</v>
      </c>
      <c r="EM44" s="17">
        <v>8237516</v>
      </c>
      <c r="EN44" s="17">
        <v>3815698</v>
      </c>
      <c r="EO44" s="17">
        <v>4625396</v>
      </c>
    </row>
    <row r="45" spans="1:149" x14ac:dyDescent="0.3">
      <c r="A45" s="13" t="s">
        <v>190</v>
      </c>
      <c r="B45" s="3">
        <v>1768736</v>
      </c>
      <c r="C45" s="3">
        <v>1700169</v>
      </c>
      <c r="D45" s="3">
        <v>1697824</v>
      </c>
      <c r="E45" s="3">
        <v>1708221</v>
      </c>
      <c r="F45" s="3">
        <v>1020616</v>
      </c>
      <c r="G45" s="3">
        <v>1824296</v>
      </c>
      <c r="H45" s="3">
        <v>1766631</v>
      </c>
      <c r="I45" s="3">
        <v>1784258</v>
      </c>
      <c r="J45" s="3">
        <v>1699252</v>
      </c>
      <c r="K45" s="3">
        <v>1598469</v>
      </c>
      <c r="L45" s="3">
        <v>505442</v>
      </c>
      <c r="M45" s="3">
        <v>1890681</v>
      </c>
      <c r="N45" s="3">
        <v>2428794</v>
      </c>
      <c r="O45" s="3">
        <v>114375</v>
      </c>
      <c r="P45" s="3">
        <v>2574621</v>
      </c>
      <c r="Q45" s="3">
        <v>2450486</v>
      </c>
      <c r="R45" s="3">
        <v>81565</v>
      </c>
      <c r="S45" s="3">
        <v>4788508</v>
      </c>
      <c r="T45" s="3">
        <v>170381</v>
      </c>
      <c r="U45" s="3">
        <v>138176</v>
      </c>
      <c r="V45" s="3">
        <v>2420414</v>
      </c>
      <c r="W45" s="3">
        <v>4774045</v>
      </c>
      <c r="X45" s="3">
        <v>127981</v>
      </c>
      <c r="Y45" s="3">
        <v>9441372</v>
      </c>
      <c r="Z45" s="3">
        <v>2431087</v>
      </c>
      <c r="AA45" s="3">
        <v>2524812</v>
      </c>
      <c r="AB45" s="3">
        <v>2446714</v>
      </c>
      <c r="AC45" s="3">
        <v>2402801</v>
      </c>
      <c r="AD45" s="3">
        <v>2600641</v>
      </c>
      <c r="AE45" s="3">
        <v>2492531</v>
      </c>
      <c r="AF45" s="3">
        <v>2551733</v>
      </c>
      <c r="AG45" s="3">
        <v>2591476</v>
      </c>
      <c r="AH45" s="3">
        <v>2508730</v>
      </c>
      <c r="AI45" s="3">
        <v>212520</v>
      </c>
      <c r="AJ45" s="3">
        <v>4889071</v>
      </c>
      <c r="AK45" s="3">
        <v>2835138</v>
      </c>
      <c r="AL45" s="3">
        <v>2499770</v>
      </c>
      <c r="AM45" s="3">
        <v>2510981</v>
      </c>
      <c r="AN45" s="3">
        <v>2502215</v>
      </c>
      <c r="AO45" s="3">
        <v>2517726</v>
      </c>
      <c r="AP45" s="3">
        <v>2515367</v>
      </c>
      <c r="AQ45" s="3">
        <v>2498425</v>
      </c>
      <c r="AR45" s="3">
        <v>2533681</v>
      </c>
      <c r="AS45" s="3">
        <v>2509460</v>
      </c>
      <c r="AT45" s="3">
        <v>2551084</v>
      </c>
      <c r="AU45" s="3">
        <v>2525788</v>
      </c>
      <c r="AV45" s="3">
        <v>2514942</v>
      </c>
      <c r="AW45" s="3">
        <v>2674692</v>
      </c>
      <c r="AX45" s="3">
        <v>2628594</v>
      </c>
      <c r="AY45" s="3">
        <v>2652008</v>
      </c>
      <c r="AZ45" s="3">
        <v>2643085</v>
      </c>
      <c r="BA45" s="3">
        <v>2677836</v>
      </c>
      <c r="BB45" s="3">
        <v>2805300</v>
      </c>
      <c r="BC45" s="3">
        <v>2648241</v>
      </c>
      <c r="BD45" s="3">
        <v>2594843</v>
      </c>
      <c r="BE45" s="3">
        <v>2697587</v>
      </c>
      <c r="BF45" s="3">
        <v>2813491</v>
      </c>
      <c r="BG45" s="3">
        <v>2687833</v>
      </c>
      <c r="BH45" s="3">
        <v>2708782</v>
      </c>
      <c r="BI45" s="3">
        <v>2979413</v>
      </c>
      <c r="BJ45" s="3">
        <v>2656189</v>
      </c>
      <c r="BK45" s="3">
        <v>2688519</v>
      </c>
      <c r="BL45" s="3">
        <v>2650955</v>
      </c>
      <c r="BM45" s="3">
        <v>2671185</v>
      </c>
      <c r="BN45" s="3">
        <v>2647474</v>
      </c>
      <c r="BO45" s="3">
        <v>2597985</v>
      </c>
      <c r="BP45" s="3">
        <v>2780171</v>
      </c>
      <c r="BQ45" s="3">
        <v>2688701</v>
      </c>
      <c r="BR45" s="3">
        <v>2624992</v>
      </c>
      <c r="BS45" s="3">
        <v>2668081</v>
      </c>
      <c r="BT45" s="3">
        <v>2647610</v>
      </c>
      <c r="BU45" s="3">
        <v>2662556</v>
      </c>
      <c r="BV45" s="3">
        <v>2064101</v>
      </c>
      <c r="BW45" s="3">
        <v>2716436</v>
      </c>
      <c r="BX45" s="3">
        <v>2640149</v>
      </c>
      <c r="BY45" s="3">
        <v>2662193</v>
      </c>
      <c r="BZ45" s="3">
        <v>2642767</v>
      </c>
      <c r="CA45" s="3">
        <v>2641620</v>
      </c>
      <c r="CB45" s="3">
        <v>2636695</v>
      </c>
      <c r="CC45" s="3">
        <v>2611783</v>
      </c>
      <c r="CD45" s="3">
        <v>2595250</v>
      </c>
      <c r="CE45" s="3">
        <v>2623995</v>
      </c>
      <c r="CF45" s="3">
        <v>2649141</v>
      </c>
      <c r="CG45" s="3">
        <v>2676834</v>
      </c>
      <c r="CH45" s="3">
        <v>2614324</v>
      </c>
      <c r="CI45" s="3">
        <v>2606911</v>
      </c>
      <c r="CJ45" s="3">
        <v>1568667</v>
      </c>
      <c r="CK45" s="3">
        <v>1593511</v>
      </c>
      <c r="CL45" s="3">
        <v>1575505</v>
      </c>
      <c r="CM45" s="3">
        <v>2581679</v>
      </c>
      <c r="CN45" s="3">
        <v>2586744</v>
      </c>
      <c r="CO45" s="3">
        <v>2626291</v>
      </c>
      <c r="CP45" s="3">
        <v>2585927</v>
      </c>
      <c r="CQ45" s="3">
        <v>1549553</v>
      </c>
      <c r="CR45" s="3">
        <v>2591150</v>
      </c>
      <c r="CS45" s="3">
        <v>2761596</v>
      </c>
      <c r="CT45" s="3">
        <v>2663015</v>
      </c>
      <c r="CU45" s="3">
        <v>1575746</v>
      </c>
      <c r="CV45" s="3">
        <v>3699528</v>
      </c>
      <c r="CW45" s="3">
        <v>2629912</v>
      </c>
      <c r="CX45" s="3">
        <v>2644316</v>
      </c>
      <c r="CY45" s="3">
        <v>2648367</v>
      </c>
      <c r="CZ45" s="3">
        <v>1620110</v>
      </c>
      <c r="DA45" s="3">
        <v>3696497</v>
      </c>
      <c r="DB45" s="3">
        <v>2610845</v>
      </c>
      <c r="DC45" s="3">
        <v>1538569</v>
      </c>
      <c r="DD45" s="3">
        <v>1586464</v>
      </c>
      <c r="DE45" s="3">
        <v>2738644</v>
      </c>
      <c r="DF45" s="3">
        <v>1521110</v>
      </c>
      <c r="DG45" s="3">
        <v>2603984</v>
      </c>
      <c r="DH45" s="3">
        <v>2618036</v>
      </c>
      <c r="DI45" s="3">
        <v>2607949</v>
      </c>
      <c r="DJ45" s="3">
        <v>3720838</v>
      </c>
      <c r="DK45" s="3">
        <v>2684208</v>
      </c>
      <c r="DL45" s="3">
        <v>2615548</v>
      </c>
      <c r="DM45" s="3">
        <v>2676530</v>
      </c>
      <c r="DN45" s="3">
        <v>1225097</v>
      </c>
      <c r="DO45" s="3">
        <v>2632866</v>
      </c>
      <c r="DP45" s="3">
        <v>2646053</v>
      </c>
      <c r="DQ45" s="3">
        <v>3259837</v>
      </c>
      <c r="DR45" s="3">
        <v>2739344</v>
      </c>
      <c r="DS45" s="3">
        <v>2743646</v>
      </c>
      <c r="DT45" s="3">
        <v>2912677</v>
      </c>
      <c r="DU45" s="3">
        <v>2785238</v>
      </c>
      <c r="DV45" s="3">
        <v>2951028</v>
      </c>
      <c r="DW45" s="3">
        <v>3044373</v>
      </c>
      <c r="DX45" s="3">
        <v>1531087</v>
      </c>
      <c r="DY45" s="3">
        <v>2965337</v>
      </c>
      <c r="DZ45" s="3">
        <v>2871905</v>
      </c>
      <c r="EA45" s="3">
        <v>4170794</v>
      </c>
      <c r="EB45" s="3">
        <v>2923964</v>
      </c>
      <c r="EC45" s="17">
        <v>3634199</v>
      </c>
      <c r="ED45" s="17">
        <v>2919933</v>
      </c>
      <c r="EE45" s="17">
        <v>2895622</v>
      </c>
      <c r="EF45" s="17">
        <v>2930068</v>
      </c>
      <c r="EG45" s="17">
        <v>2956457</v>
      </c>
      <c r="EH45" s="39">
        <v>2974934</v>
      </c>
      <c r="EI45" s="39">
        <v>1445757</v>
      </c>
      <c r="EJ45" s="17">
        <v>2938112</v>
      </c>
      <c r="EK45" s="17">
        <v>2928990</v>
      </c>
      <c r="EL45" s="17">
        <v>2931919</v>
      </c>
      <c r="EM45" s="17">
        <v>4422588</v>
      </c>
      <c r="EN45" s="17">
        <v>2977578</v>
      </c>
      <c r="EO45" s="17">
        <v>3542622</v>
      </c>
    </row>
    <row r="46" spans="1:149" x14ac:dyDescent="0.3">
      <c r="A46" s="12" t="s">
        <v>191</v>
      </c>
      <c r="B46" s="3">
        <v>20834741</v>
      </c>
      <c r="C46" s="3">
        <v>30979126</v>
      </c>
      <c r="D46" s="3">
        <v>27556654</v>
      </c>
      <c r="E46" s="3">
        <v>31029758</v>
      </c>
      <c r="F46" s="3">
        <v>33593287</v>
      </c>
      <c r="G46" s="3">
        <v>29822789</v>
      </c>
      <c r="H46" s="3">
        <v>37657689</v>
      </c>
      <c r="I46" s="3">
        <v>29147087</v>
      </c>
      <c r="J46" s="3">
        <v>33086081</v>
      </c>
      <c r="K46" s="3">
        <v>31465398</v>
      </c>
      <c r="L46" s="3">
        <v>34022899</v>
      </c>
      <c r="M46" s="3">
        <v>54835759</v>
      </c>
      <c r="N46" s="3">
        <v>24774213</v>
      </c>
      <c r="O46" s="3">
        <v>28418663</v>
      </c>
      <c r="P46" s="3">
        <v>19968860</v>
      </c>
      <c r="Q46" s="3">
        <v>39396955</v>
      </c>
      <c r="R46" s="3">
        <v>25981848</v>
      </c>
      <c r="S46" s="3">
        <v>20845842</v>
      </c>
      <c r="T46" s="3">
        <v>46795894</v>
      </c>
      <c r="U46" s="3">
        <v>20832155</v>
      </c>
      <c r="V46" s="3">
        <v>20975983</v>
      </c>
      <c r="W46" s="3">
        <v>40032316</v>
      </c>
      <c r="X46" s="3">
        <v>18840859</v>
      </c>
      <c r="Y46" s="3">
        <v>54332424</v>
      </c>
      <c r="Z46" s="3">
        <v>19868080</v>
      </c>
      <c r="AA46" s="3">
        <v>23652227</v>
      </c>
      <c r="AB46" s="3">
        <v>22413923</v>
      </c>
      <c r="AC46" s="3">
        <v>33120157</v>
      </c>
      <c r="AD46" s="3">
        <v>26461193</v>
      </c>
      <c r="AE46" s="3">
        <v>20683047</v>
      </c>
      <c r="AF46" s="3">
        <v>34471679</v>
      </c>
      <c r="AG46" s="3">
        <v>27047330</v>
      </c>
      <c r="AH46" s="3">
        <v>39036378</v>
      </c>
      <c r="AI46" s="3">
        <v>37243319</v>
      </c>
      <c r="AJ46" s="3">
        <v>37039309</v>
      </c>
      <c r="AK46" s="3">
        <v>48670477</v>
      </c>
      <c r="AL46" s="3">
        <f t="shared" ref="AL46:CW46" si="38">SUM(AL47+AL48+AL49+AL50+AL51+AL52+AL53+AL54+AL55+AL56+AL57+AL58+AL59)</f>
        <v>27775147</v>
      </c>
      <c r="AM46" s="3">
        <f t="shared" si="38"/>
        <v>29517475</v>
      </c>
      <c r="AN46" s="3">
        <f t="shared" si="38"/>
        <v>38672262</v>
      </c>
      <c r="AO46" s="3">
        <f t="shared" si="38"/>
        <v>43534983</v>
      </c>
      <c r="AP46" s="3">
        <f t="shared" si="38"/>
        <v>26697909</v>
      </c>
      <c r="AQ46" s="3">
        <f t="shared" si="38"/>
        <v>31334868</v>
      </c>
      <c r="AR46" s="3">
        <f t="shared" si="38"/>
        <v>48374493</v>
      </c>
      <c r="AS46" s="3">
        <f t="shared" si="38"/>
        <v>35941400</v>
      </c>
      <c r="AT46" s="3">
        <f t="shared" si="38"/>
        <v>41655678</v>
      </c>
      <c r="AU46" s="3">
        <f t="shared" si="38"/>
        <v>40100948</v>
      </c>
      <c r="AV46" s="3">
        <f t="shared" si="38"/>
        <v>31173012</v>
      </c>
      <c r="AW46" s="3">
        <f t="shared" si="38"/>
        <v>37579611</v>
      </c>
      <c r="AX46" s="3">
        <f t="shared" si="38"/>
        <v>20474317</v>
      </c>
      <c r="AY46" s="3">
        <f t="shared" si="38"/>
        <v>33304003</v>
      </c>
      <c r="AZ46" s="3">
        <f t="shared" si="38"/>
        <v>68815237</v>
      </c>
      <c r="BA46" s="3">
        <f t="shared" si="38"/>
        <v>29022452</v>
      </c>
      <c r="BB46" s="3">
        <f t="shared" si="38"/>
        <v>55689476</v>
      </c>
      <c r="BC46" s="3">
        <f t="shared" si="38"/>
        <v>28905449</v>
      </c>
      <c r="BD46" s="3">
        <f t="shared" si="38"/>
        <v>45952422</v>
      </c>
      <c r="BE46" s="3">
        <f t="shared" si="38"/>
        <v>30740757</v>
      </c>
      <c r="BF46" s="3">
        <f t="shared" si="38"/>
        <v>51712540</v>
      </c>
      <c r="BG46" s="3">
        <f t="shared" si="38"/>
        <v>47570762</v>
      </c>
      <c r="BH46" s="3">
        <f t="shared" si="38"/>
        <v>31323684</v>
      </c>
      <c r="BI46" s="3">
        <f t="shared" si="38"/>
        <v>182203890</v>
      </c>
      <c r="BJ46" s="3">
        <f t="shared" si="38"/>
        <v>29710016</v>
      </c>
      <c r="BK46" s="3">
        <f t="shared" si="38"/>
        <v>29018316</v>
      </c>
      <c r="BL46" s="3">
        <f t="shared" si="38"/>
        <v>26532919</v>
      </c>
      <c r="BM46" s="3">
        <f t="shared" si="38"/>
        <v>38554966</v>
      </c>
      <c r="BN46" s="3">
        <f t="shared" si="38"/>
        <v>36635185</v>
      </c>
      <c r="BO46" s="3">
        <f t="shared" si="38"/>
        <v>18073379</v>
      </c>
      <c r="BP46" s="3">
        <f t="shared" si="38"/>
        <v>28439454</v>
      </c>
      <c r="BQ46" s="3">
        <f t="shared" si="38"/>
        <v>28558365</v>
      </c>
      <c r="BR46" s="3">
        <f t="shared" si="38"/>
        <v>39511110</v>
      </c>
      <c r="BS46" s="3">
        <f t="shared" si="38"/>
        <v>28120955</v>
      </c>
      <c r="BT46" s="3">
        <f t="shared" si="38"/>
        <v>44158489</v>
      </c>
      <c r="BU46" s="3">
        <f t="shared" si="38"/>
        <v>101530083</v>
      </c>
      <c r="BV46" s="3">
        <f t="shared" si="38"/>
        <v>38707312</v>
      </c>
      <c r="BW46" s="3">
        <f t="shared" si="38"/>
        <v>43895742</v>
      </c>
      <c r="BX46" s="3">
        <f t="shared" si="38"/>
        <v>49826005</v>
      </c>
      <c r="BY46" s="3">
        <f t="shared" si="38"/>
        <v>37039336</v>
      </c>
      <c r="BZ46" s="3">
        <f t="shared" si="38"/>
        <v>44084072</v>
      </c>
      <c r="CA46" s="3">
        <f t="shared" si="38"/>
        <v>26464263</v>
      </c>
      <c r="CB46" s="3">
        <f t="shared" si="38"/>
        <v>55897617</v>
      </c>
      <c r="CC46" s="3">
        <f t="shared" si="38"/>
        <v>38489015</v>
      </c>
      <c r="CD46" s="3">
        <f t="shared" si="38"/>
        <v>52813160</v>
      </c>
      <c r="CE46" s="3">
        <f t="shared" si="38"/>
        <v>56880531</v>
      </c>
      <c r="CF46" s="3">
        <f t="shared" si="38"/>
        <v>39729196</v>
      </c>
      <c r="CG46" s="3">
        <f t="shared" si="38"/>
        <v>107398814</v>
      </c>
      <c r="CH46" s="3">
        <f t="shared" si="38"/>
        <v>33175516</v>
      </c>
      <c r="CI46" s="3">
        <f t="shared" si="38"/>
        <v>37185335</v>
      </c>
      <c r="CJ46" s="3">
        <f t="shared" si="38"/>
        <v>39167752</v>
      </c>
      <c r="CK46" s="3">
        <f t="shared" si="38"/>
        <v>38662402</v>
      </c>
      <c r="CL46" s="3">
        <f t="shared" si="38"/>
        <v>39917886</v>
      </c>
      <c r="CM46" s="3">
        <f t="shared" si="38"/>
        <v>48805950</v>
      </c>
      <c r="CN46" s="3">
        <f t="shared" si="38"/>
        <v>45766837</v>
      </c>
      <c r="CO46" s="3">
        <f t="shared" si="38"/>
        <v>31551524</v>
      </c>
      <c r="CP46" s="3">
        <f t="shared" si="38"/>
        <v>59115961</v>
      </c>
      <c r="CQ46" s="3">
        <f t="shared" si="38"/>
        <v>37197919</v>
      </c>
      <c r="CR46" s="3">
        <f t="shared" si="38"/>
        <v>53641558</v>
      </c>
      <c r="CS46" s="3">
        <f t="shared" si="38"/>
        <v>102647875</v>
      </c>
      <c r="CT46" s="3">
        <f t="shared" si="38"/>
        <v>30482503</v>
      </c>
      <c r="CU46" s="3">
        <f t="shared" si="38"/>
        <v>20414355</v>
      </c>
      <c r="CV46" s="3">
        <f t="shared" si="38"/>
        <v>50120328</v>
      </c>
      <c r="CW46" s="3">
        <f t="shared" si="38"/>
        <v>54976608</v>
      </c>
      <c r="CX46" s="3">
        <f t="shared" ref="CX46:DN46" si="39">SUM(CX47+CX48+CX49+CX50+CX51+CX52+CX53+CX54+CX55+CX56+CX57+CX58+CX59)</f>
        <v>72933746</v>
      </c>
      <c r="CY46" s="3">
        <f t="shared" si="39"/>
        <v>38301878</v>
      </c>
      <c r="CZ46" s="3">
        <f t="shared" si="39"/>
        <v>34111669</v>
      </c>
      <c r="DA46" s="3">
        <f t="shared" si="39"/>
        <v>30128287</v>
      </c>
      <c r="DB46" s="3">
        <f t="shared" si="39"/>
        <v>49756004</v>
      </c>
      <c r="DC46" s="3">
        <f t="shared" si="39"/>
        <v>44510212</v>
      </c>
      <c r="DD46" s="3">
        <f t="shared" si="39"/>
        <v>39062833</v>
      </c>
      <c r="DE46" s="3">
        <f t="shared" si="39"/>
        <v>148809905</v>
      </c>
      <c r="DF46" s="3">
        <f t="shared" si="39"/>
        <v>49892781</v>
      </c>
      <c r="DG46" s="3">
        <f t="shared" si="39"/>
        <v>28374991</v>
      </c>
      <c r="DH46" s="3">
        <f t="shared" si="39"/>
        <v>55956088</v>
      </c>
      <c r="DI46" s="3">
        <f t="shared" si="39"/>
        <v>31166637</v>
      </c>
      <c r="DJ46" s="3">
        <f t="shared" si="39"/>
        <v>45921966</v>
      </c>
      <c r="DK46" s="3">
        <f t="shared" si="39"/>
        <v>39084428</v>
      </c>
      <c r="DL46" s="3">
        <f t="shared" si="39"/>
        <v>43600202</v>
      </c>
      <c r="DM46" s="3">
        <f t="shared" si="39"/>
        <v>41292849</v>
      </c>
      <c r="DN46" s="3">
        <f t="shared" si="39"/>
        <v>67703129</v>
      </c>
      <c r="DO46" s="3">
        <f>SUM(DO47+DO48+DO49+DO50+DO51+DO52+DO53+DO54+DO55+DO56+DO57+DO58+DO59)</f>
        <v>50155497</v>
      </c>
      <c r="DP46" s="3">
        <f>SUM(DP47+DP48+DP49+DP50+DP51+DP52+DP53+DP54+DP55+DP56+DP57+DP58+DP59)</f>
        <v>55112621</v>
      </c>
      <c r="DQ46" s="3">
        <f t="shared" ref="DQ46:DZ46" si="40">SUM(DQ47+DQ48+DQ49+DQ50+DQ51+DQ52+DQ53+DQ54+DQ55+DQ56+DQ57+DQ58+DQ59)</f>
        <v>130750209</v>
      </c>
      <c r="DR46" s="35">
        <f t="shared" si="40"/>
        <v>38172769</v>
      </c>
      <c r="DS46" s="35">
        <f t="shared" si="40"/>
        <v>38539669</v>
      </c>
      <c r="DT46" s="35">
        <f t="shared" si="40"/>
        <v>44383036</v>
      </c>
      <c r="DU46" s="35">
        <f t="shared" si="40"/>
        <v>63170711</v>
      </c>
      <c r="DV46" s="3">
        <f t="shared" si="40"/>
        <v>40965781</v>
      </c>
      <c r="DW46" s="3">
        <f t="shared" si="40"/>
        <v>49694277</v>
      </c>
      <c r="DX46" s="3">
        <f t="shared" si="40"/>
        <v>39656640</v>
      </c>
      <c r="DY46" s="3">
        <f t="shared" si="40"/>
        <v>53136248</v>
      </c>
      <c r="DZ46" s="3">
        <f t="shared" si="40"/>
        <v>64237107</v>
      </c>
      <c r="EA46" s="3">
        <f t="shared" ref="EA46:ES46" si="41">SUM(EA47:EA59)</f>
        <v>35760938</v>
      </c>
      <c r="EB46" s="3">
        <v>71925651</v>
      </c>
      <c r="EC46" s="17">
        <f t="shared" si="41"/>
        <v>132029792</v>
      </c>
      <c r="ED46" s="39">
        <f t="shared" si="41"/>
        <v>36544867</v>
      </c>
      <c r="EE46" s="39">
        <f t="shared" si="41"/>
        <v>39476330</v>
      </c>
      <c r="EF46" s="39">
        <f t="shared" si="41"/>
        <v>42983110</v>
      </c>
      <c r="EG46" s="39">
        <f t="shared" si="41"/>
        <v>46897512</v>
      </c>
      <c r="EH46" s="39">
        <f t="shared" si="41"/>
        <v>44263210</v>
      </c>
      <c r="EI46" s="39">
        <f t="shared" si="41"/>
        <v>41578509</v>
      </c>
      <c r="EJ46" s="17">
        <f t="shared" si="41"/>
        <v>74258351</v>
      </c>
      <c r="EK46" s="17">
        <f t="shared" si="41"/>
        <v>54182319</v>
      </c>
      <c r="EL46" s="17">
        <f t="shared" si="41"/>
        <v>51643824</v>
      </c>
      <c r="EM46" s="17">
        <f t="shared" si="41"/>
        <v>48520748</v>
      </c>
      <c r="EN46" s="17">
        <f t="shared" si="41"/>
        <v>46592188</v>
      </c>
      <c r="EO46" s="17">
        <f t="shared" si="41"/>
        <v>33824823</v>
      </c>
      <c r="EP46" s="32">
        <f t="shared" si="41"/>
        <v>0</v>
      </c>
      <c r="EQ46" s="32">
        <f t="shared" si="41"/>
        <v>0</v>
      </c>
      <c r="ER46" s="32">
        <f t="shared" si="41"/>
        <v>0</v>
      </c>
      <c r="ES46" s="32">
        <f t="shared" si="41"/>
        <v>0</v>
      </c>
    </row>
    <row r="47" spans="1:149" x14ac:dyDescent="0.3">
      <c r="A47" s="13" t="s">
        <v>192</v>
      </c>
      <c r="B47" s="3">
        <v>600194</v>
      </c>
      <c r="C47" s="3">
        <v>887765</v>
      </c>
      <c r="D47" s="3">
        <v>773681</v>
      </c>
      <c r="E47" s="3">
        <v>825015</v>
      </c>
      <c r="F47" s="3">
        <v>809377</v>
      </c>
      <c r="G47" s="3">
        <v>730544</v>
      </c>
      <c r="H47" s="3">
        <v>1070480</v>
      </c>
      <c r="I47" s="3">
        <v>721650</v>
      </c>
      <c r="J47" s="3">
        <v>854088</v>
      </c>
      <c r="K47" s="3">
        <v>803289</v>
      </c>
      <c r="L47" s="3">
        <v>622906</v>
      </c>
      <c r="M47" s="3">
        <v>1013868</v>
      </c>
      <c r="N47" s="3">
        <v>1428742</v>
      </c>
      <c r="O47" s="3">
        <v>1645217</v>
      </c>
      <c r="P47" s="3">
        <v>1294252</v>
      </c>
      <c r="Q47" s="3">
        <v>1697631</v>
      </c>
      <c r="R47" s="3">
        <v>1253178</v>
      </c>
      <c r="S47" s="3">
        <v>698876</v>
      </c>
      <c r="T47" s="3">
        <v>1922146</v>
      </c>
      <c r="U47" s="3">
        <v>1009074</v>
      </c>
      <c r="V47" s="3">
        <v>1033915</v>
      </c>
      <c r="W47" s="3">
        <v>1470442</v>
      </c>
      <c r="X47" s="3">
        <v>740145</v>
      </c>
      <c r="Y47" s="3">
        <v>1965791</v>
      </c>
      <c r="Z47" s="3">
        <v>449802</v>
      </c>
      <c r="AA47" s="3">
        <v>674215</v>
      </c>
      <c r="AB47" s="3">
        <v>663098</v>
      </c>
      <c r="AC47" s="3">
        <v>915991</v>
      </c>
      <c r="AD47" s="3">
        <v>564289</v>
      </c>
      <c r="AE47" s="3">
        <v>595535</v>
      </c>
      <c r="AF47" s="3">
        <v>977674</v>
      </c>
      <c r="AG47" s="3">
        <v>633808</v>
      </c>
      <c r="AH47" s="3">
        <v>770995</v>
      </c>
      <c r="AI47" s="3">
        <v>1110671</v>
      </c>
      <c r="AJ47" s="3">
        <v>1120997</v>
      </c>
      <c r="AK47" s="3">
        <v>1456422</v>
      </c>
      <c r="AL47" s="3">
        <v>727960</v>
      </c>
      <c r="AM47" s="3">
        <v>563931</v>
      </c>
      <c r="AN47" s="3">
        <v>715287</v>
      </c>
      <c r="AO47" s="3">
        <v>627200</v>
      </c>
      <c r="AP47" s="3">
        <v>743262</v>
      </c>
      <c r="AQ47" s="3">
        <v>539258</v>
      </c>
      <c r="AR47" s="3">
        <v>771830</v>
      </c>
      <c r="AS47" s="3">
        <v>662942</v>
      </c>
      <c r="AT47" s="3">
        <v>434021</v>
      </c>
      <c r="AU47" s="3">
        <v>923722</v>
      </c>
      <c r="AV47" s="3">
        <v>578544</v>
      </c>
      <c r="AW47" s="3">
        <v>1189430</v>
      </c>
      <c r="AX47" s="3">
        <v>1021070</v>
      </c>
      <c r="AY47" s="3">
        <v>726847</v>
      </c>
      <c r="AZ47" s="3">
        <v>512461</v>
      </c>
      <c r="BA47" s="3">
        <v>607066</v>
      </c>
      <c r="BB47" s="3">
        <v>695720</v>
      </c>
      <c r="BC47" s="3">
        <v>497569</v>
      </c>
      <c r="BD47" s="3">
        <v>858458</v>
      </c>
      <c r="BE47" s="3">
        <v>503634</v>
      </c>
      <c r="BF47" s="3">
        <v>1060676</v>
      </c>
      <c r="BG47" s="3">
        <v>674856</v>
      </c>
      <c r="BH47" s="3">
        <v>134138</v>
      </c>
      <c r="BI47" s="3">
        <v>327685</v>
      </c>
      <c r="BJ47" s="3">
        <v>707808</v>
      </c>
      <c r="BK47" s="3">
        <v>815626</v>
      </c>
      <c r="BL47" s="3">
        <v>490902</v>
      </c>
      <c r="BM47" s="3">
        <v>726739</v>
      </c>
      <c r="BN47" s="3">
        <v>605283</v>
      </c>
      <c r="BO47" s="3">
        <v>424326</v>
      </c>
      <c r="BP47" s="3">
        <v>649944</v>
      </c>
      <c r="BQ47" s="3">
        <v>337396</v>
      </c>
      <c r="BR47" s="3">
        <v>1487488</v>
      </c>
      <c r="BS47" s="3">
        <v>930034</v>
      </c>
      <c r="BT47" s="3">
        <v>467646</v>
      </c>
      <c r="BU47" s="3">
        <v>1474745</v>
      </c>
      <c r="BV47" s="3">
        <v>431563</v>
      </c>
      <c r="BW47" s="3">
        <v>616977</v>
      </c>
      <c r="BX47" s="3">
        <v>630678</v>
      </c>
      <c r="BY47" s="3">
        <v>814149</v>
      </c>
      <c r="BZ47" s="3">
        <v>736504</v>
      </c>
      <c r="CA47" s="3">
        <v>484316</v>
      </c>
      <c r="CB47" s="3">
        <v>662148</v>
      </c>
      <c r="CC47" s="3">
        <v>887616</v>
      </c>
      <c r="CD47" s="3">
        <v>747541</v>
      </c>
      <c r="CE47" s="3">
        <v>938810</v>
      </c>
      <c r="CF47" s="3">
        <v>996039</v>
      </c>
      <c r="CG47" s="3">
        <v>1663074</v>
      </c>
      <c r="CH47" s="3">
        <v>1006632</v>
      </c>
      <c r="CI47" s="3">
        <v>641450</v>
      </c>
      <c r="CJ47" s="3">
        <v>1150819</v>
      </c>
      <c r="CK47" s="3">
        <v>1346663</v>
      </c>
      <c r="CL47" s="3">
        <v>948246</v>
      </c>
      <c r="CM47" s="3">
        <v>759471</v>
      </c>
      <c r="CN47" s="3">
        <v>1037265</v>
      </c>
      <c r="CO47" s="3">
        <v>958190</v>
      </c>
      <c r="CP47" s="3">
        <v>640400</v>
      </c>
      <c r="CQ47" s="3">
        <v>750774</v>
      </c>
      <c r="CR47" s="3">
        <v>1287096</v>
      </c>
      <c r="CS47" s="3">
        <v>2248179</v>
      </c>
      <c r="CT47" s="3">
        <v>644380</v>
      </c>
      <c r="CU47" s="3">
        <v>412781</v>
      </c>
      <c r="CV47" s="3">
        <v>761099</v>
      </c>
      <c r="CW47" s="3">
        <v>427898</v>
      </c>
      <c r="CX47" s="3">
        <v>596221</v>
      </c>
      <c r="CY47" s="3">
        <v>559953</v>
      </c>
      <c r="CZ47" s="3">
        <v>656860</v>
      </c>
      <c r="DA47" s="3">
        <v>1031858</v>
      </c>
      <c r="DB47" s="3">
        <v>426440</v>
      </c>
      <c r="DC47" s="3">
        <v>518316</v>
      </c>
      <c r="DD47" s="3">
        <v>206509</v>
      </c>
      <c r="DE47" s="3">
        <v>859776</v>
      </c>
      <c r="DF47" s="3">
        <v>795523</v>
      </c>
      <c r="DG47" s="3">
        <v>617007</v>
      </c>
      <c r="DH47" s="3">
        <v>493554</v>
      </c>
      <c r="DI47" s="3">
        <v>819340</v>
      </c>
      <c r="DJ47" s="3">
        <v>1358490</v>
      </c>
      <c r="DK47" s="3">
        <v>710754</v>
      </c>
      <c r="DL47" s="3">
        <v>572630</v>
      </c>
      <c r="DM47" s="3">
        <v>652545</v>
      </c>
      <c r="DN47" s="3">
        <v>773818</v>
      </c>
      <c r="DO47" s="3">
        <v>1743883</v>
      </c>
      <c r="DP47" s="3">
        <v>1637498</v>
      </c>
      <c r="DQ47" s="3">
        <v>1660808</v>
      </c>
      <c r="DR47" s="35">
        <v>846000</v>
      </c>
      <c r="DS47" s="35">
        <v>1993589</v>
      </c>
      <c r="DT47" s="35">
        <v>1405646</v>
      </c>
      <c r="DU47" s="35">
        <v>1444939</v>
      </c>
      <c r="DV47" s="3">
        <v>1622605</v>
      </c>
      <c r="DW47" s="3">
        <v>836899</v>
      </c>
      <c r="DX47" s="3">
        <v>1223939</v>
      </c>
      <c r="DY47" s="3">
        <v>1307443</v>
      </c>
      <c r="DZ47" s="3">
        <v>1313587</v>
      </c>
      <c r="EA47" s="3">
        <v>2199783</v>
      </c>
      <c r="EB47" s="3">
        <v>1795862</v>
      </c>
      <c r="EC47" s="17">
        <v>2606464</v>
      </c>
      <c r="ED47" s="17">
        <v>1323498</v>
      </c>
      <c r="EE47" s="17">
        <v>1296872</v>
      </c>
      <c r="EF47" s="17">
        <v>1375863</v>
      </c>
      <c r="EG47" s="17">
        <v>1781801</v>
      </c>
      <c r="EH47" s="39">
        <v>1227221</v>
      </c>
      <c r="EI47" s="39">
        <v>893680</v>
      </c>
      <c r="EJ47" s="17">
        <v>1995488</v>
      </c>
      <c r="EK47" s="17">
        <v>1938408</v>
      </c>
      <c r="EL47" s="17">
        <v>1457552</v>
      </c>
      <c r="EM47" s="17">
        <v>1616463</v>
      </c>
      <c r="EN47" s="17">
        <v>1197318</v>
      </c>
      <c r="EO47" s="17">
        <v>1443273</v>
      </c>
    </row>
    <row r="48" spans="1:149" x14ac:dyDescent="0.3">
      <c r="A48" s="13" t="s">
        <v>171</v>
      </c>
      <c r="B48" s="3">
        <v>2373032</v>
      </c>
      <c r="C48" s="3">
        <v>4779455</v>
      </c>
      <c r="D48" s="3">
        <v>2461686</v>
      </c>
      <c r="E48" s="3">
        <v>2055089</v>
      </c>
      <c r="F48" s="3">
        <v>1457093</v>
      </c>
      <c r="G48" s="3">
        <v>6742009</v>
      </c>
      <c r="H48" s="3">
        <v>2389728</v>
      </c>
      <c r="I48" s="3">
        <v>1191696</v>
      </c>
      <c r="J48" s="3">
        <v>1553220</v>
      </c>
      <c r="K48" s="3">
        <v>2864804</v>
      </c>
      <c r="L48" s="3">
        <v>3430240</v>
      </c>
      <c r="M48" s="3">
        <v>5552744</v>
      </c>
      <c r="N48" s="3">
        <v>2159319</v>
      </c>
      <c r="O48" s="3">
        <v>4359285</v>
      </c>
      <c r="P48" s="3">
        <v>902180</v>
      </c>
      <c r="Q48" s="3">
        <v>5370680</v>
      </c>
      <c r="R48" s="3">
        <v>981039</v>
      </c>
      <c r="S48" s="3">
        <v>962405</v>
      </c>
      <c r="T48" s="3">
        <v>7498952</v>
      </c>
      <c r="U48" s="3">
        <v>346527</v>
      </c>
      <c r="V48" s="3">
        <v>845162</v>
      </c>
      <c r="W48" s="3">
        <v>5826440</v>
      </c>
      <c r="X48" s="3">
        <v>1864602</v>
      </c>
      <c r="Y48" s="3">
        <v>2752211</v>
      </c>
      <c r="Z48" s="3">
        <v>4334405</v>
      </c>
      <c r="AA48" s="3">
        <v>1693369</v>
      </c>
      <c r="AB48" s="3">
        <v>1767227</v>
      </c>
      <c r="AC48" s="3">
        <v>4319854</v>
      </c>
      <c r="AD48" s="3">
        <v>1804082</v>
      </c>
      <c r="AE48" s="3">
        <v>707821</v>
      </c>
      <c r="AF48" s="3">
        <v>3121757</v>
      </c>
      <c r="AG48" s="3">
        <v>2280278</v>
      </c>
      <c r="AH48" s="3">
        <v>7347276</v>
      </c>
      <c r="AI48" s="3">
        <v>5264282</v>
      </c>
      <c r="AJ48" s="3">
        <v>3600769</v>
      </c>
      <c r="AK48" s="3">
        <v>7236023</v>
      </c>
      <c r="AL48" s="3">
        <v>2813710</v>
      </c>
      <c r="AM48" s="3">
        <v>2291288</v>
      </c>
      <c r="AN48" s="3">
        <v>2098579</v>
      </c>
      <c r="AO48" s="3">
        <v>7975760</v>
      </c>
      <c r="AP48" s="3">
        <v>3118473</v>
      </c>
      <c r="AQ48" s="3">
        <v>1650068</v>
      </c>
      <c r="AR48" s="3">
        <v>3640685</v>
      </c>
      <c r="AS48" s="3">
        <v>2634121</v>
      </c>
      <c r="AT48" s="3">
        <v>8833766</v>
      </c>
      <c r="AU48" s="3">
        <v>3504273</v>
      </c>
      <c r="AV48" s="3">
        <v>1841281</v>
      </c>
      <c r="AW48" s="3">
        <v>3640984</v>
      </c>
      <c r="AX48" s="3">
        <v>3744947</v>
      </c>
      <c r="AY48" s="3">
        <v>2595043</v>
      </c>
      <c r="AZ48" s="3">
        <v>2703747</v>
      </c>
      <c r="BA48" s="3">
        <v>2741885</v>
      </c>
      <c r="BB48" s="3">
        <v>10471919</v>
      </c>
      <c r="BC48" s="3">
        <v>2469502</v>
      </c>
      <c r="BD48" s="3">
        <v>1848962</v>
      </c>
      <c r="BE48" s="3">
        <v>3083579</v>
      </c>
      <c r="BF48" s="3">
        <v>5617621</v>
      </c>
      <c r="BG48" s="3">
        <v>2955693</v>
      </c>
      <c r="BH48" s="3">
        <v>2569798</v>
      </c>
      <c r="BI48" s="3">
        <v>11900078</v>
      </c>
      <c r="BJ48" s="3">
        <v>2730376</v>
      </c>
      <c r="BK48" s="3">
        <v>1920065</v>
      </c>
      <c r="BL48" s="3">
        <v>1931271</v>
      </c>
      <c r="BM48" s="3">
        <v>5362297</v>
      </c>
      <c r="BN48" s="3">
        <v>2320518</v>
      </c>
      <c r="BO48" s="3">
        <v>2534393</v>
      </c>
      <c r="BP48" s="3">
        <v>3915881</v>
      </c>
      <c r="BQ48" s="3">
        <v>3292287</v>
      </c>
      <c r="BR48" s="3">
        <v>7042399</v>
      </c>
      <c r="BS48" s="3">
        <v>2926389</v>
      </c>
      <c r="BT48" s="3">
        <v>5592948</v>
      </c>
      <c r="BU48" s="3">
        <v>4330263</v>
      </c>
      <c r="BV48" s="3">
        <v>4414813</v>
      </c>
      <c r="BW48" s="3">
        <v>5979106</v>
      </c>
      <c r="BX48" s="3">
        <v>2099606</v>
      </c>
      <c r="BY48" s="3">
        <v>6136503</v>
      </c>
      <c r="BZ48" s="3">
        <v>7821916</v>
      </c>
      <c r="CA48" s="3">
        <v>2107476</v>
      </c>
      <c r="CB48" s="3">
        <v>14807429</v>
      </c>
      <c r="CC48" s="3">
        <v>3827442</v>
      </c>
      <c r="CD48" s="3">
        <v>2879206</v>
      </c>
      <c r="CE48" s="3">
        <v>9409129</v>
      </c>
      <c r="CF48" s="3">
        <v>6607875</v>
      </c>
      <c r="CG48" s="3">
        <v>2863657</v>
      </c>
      <c r="CH48" s="3">
        <v>13853664</v>
      </c>
      <c r="CI48" s="3">
        <v>2183300</v>
      </c>
      <c r="CJ48" s="3">
        <v>5603591</v>
      </c>
      <c r="CK48" s="3">
        <v>6467744</v>
      </c>
      <c r="CL48" s="3">
        <v>3543292</v>
      </c>
      <c r="CM48" s="3">
        <v>2767580</v>
      </c>
      <c r="CN48" s="3">
        <v>5801555</v>
      </c>
      <c r="CO48" s="3">
        <v>4019563</v>
      </c>
      <c r="CP48" s="3">
        <v>4210830</v>
      </c>
      <c r="CQ48" s="3">
        <v>6344903</v>
      </c>
      <c r="CR48" s="3">
        <v>7431384</v>
      </c>
      <c r="CS48" s="3">
        <v>10220216</v>
      </c>
      <c r="CT48" s="3">
        <v>4862423</v>
      </c>
      <c r="CU48" s="3">
        <v>2277699</v>
      </c>
      <c r="CV48" s="3">
        <v>4782858</v>
      </c>
      <c r="CW48" s="3">
        <v>13257567</v>
      </c>
      <c r="CX48" s="3">
        <v>5887095</v>
      </c>
      <c r="CY48" s="3">
        <v>5410103</v>
      </c>
      <c r="CZ48" s="3">
        <v>2734614</v>
      </c>
      <c r="DA48" s="3">
        <v>5399391</v>
      </c>
      <c r="DB48" s="3">
        <v>4703407</v>
      </c>
      <c r="DC48" s="3">
        <v>3960345</v>
      </c>
      <c r="DD48" s="3">
        <v>2330778</v>
      </c>
      <c r="DE48" s="3">
        <v>6287115</v>
      </c>
      <c r="DF48" s="3">
        <v>13161291</v>
      </c>
      <c r="DG48" s="3">
        <v>3506201</v>
      </c>
      <c r="DH48" s="3">
        <v>2796523</v>
      </c>
      <c r="DI48" s="3">
        <v>5581300</v>
      </c>
      <c r="DJ48" s="3">
        <v>4553813</v>
      </c>
      <c r="DK48" s="3">
        <v>3128730</v>
      </c>
      <c r="DL48" s="3">
        <v>2843222</v>
      </c>
      <c r="DM48" s="3">
        <v>16877301</v>
      </c>
      <c r="DN48" s="3">
        <v>3910829</v>
      </c>
      <c r="DO48" s="17">
        <v>9946299</v>
      </c>
      <c r="DP48" s="17">
        <v>6780555</v>
      </c>
      <c r="DQ48" s="17">
        <v>10483841</v>
      </c>
      <c r="DR48" s="35">
        <v>5287133</v>
      </c>
      <c r="DS48" s="35">
        <v>5046634</v>
      </c>
      <c r="DT48" s="35">
        <v>4904170</v>
      </c>
      <c r="DU48" s="35">
        <v>16299551</v>
      </c>
      <c r="DV48" s="3">
        <v>5472816</v>
      </c>
      <c r="DW48" s="3">
        <v>7099276</v>
      </c>
      <c r="DX48" s="3">
        <v>4599882</v>
      </c>
      <c r="DY48" s="3">
        <v>14000581</v>
      </c>
      <c r="DZ48" s="3">
        <v>12510888</v>
      </c>
      <c r="EA48" s="3">
        <v>5556054</v>
      </c>
      <c r="EB48" s="3">
        <v>11007388</v>
      </c>
      <c r="EC48" s="17">
        <v>14136876</v>
      </c>
      <c r="ED48" s="17">
        <v>7503184</v>
      </c>
      <c r="EE48" s="17">
        <v>5690912</v>
      </c>
      <c r="EF48" s="17">
        <v>7358432</v>
      </c>
      <c r="EG48" s="17">
        <v>7818536</v>
      </c>
      <c r="EH48" s="39">
        <v>8471807</v>
      </c>
      <c r="EI48" s="39">
        <v>3488737</v>
      </c>
      <c r="EJ48" s="17">
        <v>20946857</v>
      </c>
      <c r="EK48" s="17">
        <v>14337045</v>
      </c>
      <c r="EL48" s="17">
        <v>11149189</v>
      </c>
      <c r="EM48" s="17">
        <v>8468948</v>
      </c>
      <c r="EN48" s="17">
        <v>4474892</v>
      </c>
      <c r="EO48" s="17">
        <v>2847937</v>
      </c>
    </row>
    <row r="49" spans="1:149" x14ac:dyDescent="0.3">
      <c r="A49" s="13" t="s">
        <v>193</v>
      </c>
      <c r="B49" s="3">
        <v>2751390</v>
      </c>
      <c r="C49" s="3">
        <v>4552118</v>
      </c>
      <c r="D49" s="3">
        <v>4322839</v>
      </c>
      <c r="E49" s="3">
        <v>4862027</v>
      </c>
      <c r="F49" s="3">
        <v>5221668</v>
      </c>
      <c r="G49" s="3">
        <v>2238960</v>
      </c>
      <c r="H49" s="3">
        <v>5436764</v>
      </c>
      <c r="I49" s="3">
        <v>5174469</v>
      </c>
      <c r="J49" s="3">
        <v>3823797</v>
      </c>
      <c r="K49" s="3">
        <v>4438519</v>
      </c>
      <c r="L49" s="3">
        <v>3759348</v>
      </c>
      <c r="M49" s="3">
        <v>6752818</v>
      </c>
      <c r="N49" s="3">
        <v>3072174</v>
      </c>
      <c r="O49" s="3">
        <v>3934749</v>
      </c>
      <c r="P49" s="3">
        <v>2934064</v>
      </c>
      <c r="Q49" s="3">
        <v>6896839</v>
      </c>
      <c r="R49" s="3">
        <v>3756746</v>
      </c>
      <c r="S49" s="3">
        <v>2522738</v>
      </c>
      <c r="T49" s="3">
        <v>6737215</v>
      </c>
      <c r="U49" s="3">
        <v>1830860</v>
      </c>
      <c r="V49" s="3">
        <v>3073381</v>
      </c>
      <c r="W49" s="3">
        <v>5924476</v>
      </c>
      <c r="X49" s="3">
        <v>1804455</v>
      </c>
      <c r="Y49" s="3">
        <v>9976457</v>
      </c>
      <c r="Z49" s="3">
        <v>1161782</v>
      </c>
      <c r="AA49" s="3">
        <v>3134104</v>
      </c>
      <c r="AB49" s="3">
        <v>3473733</v>
      </c>
      <c r="AC49" s="3">
        <v>2345031</v>
      </c>
      <c r="AD49" s="3">
        <v>5461526</v>
      </c>
      <c r="AE49" s="3">
        <v>2496200</v>
      </c>
      <c r="AF49" s="3">
        <v>2921369</v>
      </c>
      <c r="AG49" s="3">
        <v>3177817</v>
      </c>
      <c r="AH49" s="3">
        <v>6230059</v>
      </c>
      <c r="AI49" s="3">
        <v>1645236</v>
      </c>
      <c r="AJ49" s="3">
        <v>4271156</v>
      </c>
      <c r="AK49" s="3">
        <v>22324615</v>
      </c>
      <c r="AL49" s="3">
        <v>86738</v>
      </c>
      <c r="AM49" s="3">
        <v>1546676</v>
      </c>
      <c r="AN49" s="3">
        <v>3081264</v>
      </c>
      <c r="AO49" s="3">
        <v>9429040</v>
      </c>
      <c r="AP49" s="3">
        <v>3579288</v>
      </c>
      <c r="AQ49" s="3">
        <v>5522188</v>
      </c>
      <c r="AR49" s="3">
        <v>11648947</v>
      </c>
      <c r="AS49" s="3">
        <v>263013</v>
      </c>
      <c r="AT49" s="3">
        <v>2657207</v>
      </c>
      <c r="AU49" s="3">
        <v>2679688</v>
      </c>
      <c r="AV49" s="3">
        <v>4300554</v>
      </c>
      <c r="AW49" s="3">
        <v>4836007</v>
      </c>
      <c r="AX49" s="3">
        <v>1274622</v>
      </c>
      <c r="AY49" s="3">
        <v>1374849</v>
      </c>
      <c r="AZ49" s="3">
        <v>4350187</v>
      </c>
      <c r="BA49" s="3">
        <v>4198593</v>
      </c>
      <c r="BB49" s="3">
        <v>6181735</v>
      </c>
      <c r="BC49" s="3">
        <v>3594400</v>
      </c>
      <c r="BD49" s="3">
        <v>-22559</v>
      </c>
      <c r="BE49" s="3">
        <v>2234463</v>
      </c>
      <c r="BF49" s="3">
        <v>2677976</v>
      </c>
      <c r="BG49" s="3">
        <v>5053824</v>
      </c>
      <c r="BH49" s="3">
        <v>1365389</v>
      </c>
      <c r="BI49" s="3">
        <v>89204279</v>
      </c>
      <c r="BJ49" s="3">
        <v>1067129</v>
      </c>
      <c r="BK49" s="3">
        <v>757312</v>
      </c>
      <c r="BL49" s="3">
        <v>2549504</v>
      </c>
      <c r="BM49" s="3">
        <v>11239327</v>
      </c>
      <c r="BN49" s="3">
        <v>7252367</v>
      </c>
      <c r="BO49" s="3">
        <v>109296</v>
      </c>
      <c r="BP49" s="3">
        <v>1753173</v>
      </c>
      <c r="BQ49" s="3">
        <v>4174393</v>
      </c>
      <c r="BR49" s="3">
        <v>4519047</v>
      </c>
      <c r="BS49" s="3">
        <v>1511382</v>
      </c>
      <c r="BT49" s="3">
        <v>9936725</v>
      </c>
      <c r="BU49" s="3">
        <v>22179064</v>
      </c>
      <c r="BV49" s="3">
        <v>714279</v>
      </c>
      <c r="BW49" s="3">
        <v>652940</v>
      </c>
      <c r="BX49" s="3">
        <v>4113537</v>
      </c>
      <c r="BY49" s="3">
        <v>1416810</v>
      </c>
      <c r="BZ49" s="3">
        <v>8281970</v>
      </c>
      <c r="CA49" s="3">
        <v>6067133</v>
      </c>
      <c r="CB49" s="3">
        <v>2124742</v>
      </c>
      <c r="CC49" s="3">
        <v>3815791</v>
      </c>
      <c r="CD49" s="3">
        <v>2947848</v>
      </c>
      <c r="CE49" s="3">
        <v>7155166</v>
      </c>
      <c r="CF49" s="3">
        <v>1391482</v>
      </c>
      <c r="CG49" s="3">
        <v>59119805</v>
      </c>
      <c r="CH49" s="3">
        <v>1845086</v>
      </c>
      <c r="CI49" s="3">
        <v>2593806</v>
      </c>
      <c r="CJ49" s="3">
        <v>128802</v>
      </c>
      <c r="CK49" s="3">
        <v>4631723</v>
      </c>
      <c r="CL49" s="3">
        <v>2589359</v>
      </c>
      <c r="CM49" s="3">
        <v>18185910</v>
      </c>
      <c r="CN49" s="3">
        <v>5828683</v>
      </c>
      <c r="CO49" s="3">
        <v>1373019</v>
      </c>
      <c r="CP49" s="3">
        <v>15203612</v>
      </c>
      <c r="CQ49" s="3">
        <v>5077026</v>
      </c>
      <c r="CR49" s="3">
        <v>13531219</v>
      </c>
      <c r="CS49" s="3">
        <v>10669113</v>
      </c>
      <c r="CT49" s="3">
        <v>5377444</v>
      </c>
      <c r="CU49" s="3">
        <v>854619</v>
      </c>
      <c r="CV49" s="3">
        <v>3591660</v>
      </c>
      <c r="CW49" s="3">
        <v>11095169</v>
      </c>
      <c r="CX49" s="3">
        <v>4184713</v>
      </c>
      <c r="CY49" s="3">
        <v>5691960</v>
      </c>
      <c r="CZ49" s="3">
        <v>4616730</v>
      </c>
      <c r="DA49" s="3">
        <v>4091105</v>
      </c>
      <c r="DB49" s="3">
        <v>6545963</v>
      </c>
      <c r="DC49" s="3">
        <v>2493384</v>
      </c>
      <c r="DD49" s="3">
        <v>5379856</v>
      </c>
      <c r="DE49" s="3">
        <v>59302182</v>
      </c>
      <c r="DF49" s="3">
        <v>774336</v>
      </c>
      <c r="DG49" s="3">
        <v>2132945</v>
      </c>
      <c r="DH49" s="3">
        <v>7031262</v>
      </c>
      <c r="DI49" s="3">
        <v>1618932</v>
      </c>
      <c r="DJ49" s="3">
        <v>13196121</v>
      </c>
      <c r="DK49" s="3">
        <v>2032093</v>
      </c>
      <c r="DL49" s="3">
        <v>7378978</v>
      </c>
      <c r="DM49" s="3">
        <v>1575669</v>
      </c>
      <c r="DN49" s="3">
        <v>9094526</v>
      </c>
      <c r="DO49" s="3">
        <v>7521327</v>
      </c>
      <c r="DP49" s="3">
        <v>4634016</v>
      </c>
      <c r="DQ49" s="3">
        <v>32102407</v>
      </c>
      <c r="DR49" s="35">
        <v>3877593</v>
      </c>
      <c r="DS49" s="35">
        <v>3942333</v>
      </c>
      <c r="DT49" s="35">
        <v>6212987</v>
      </c>
      <c r="DU49" s="35">
        <v>3445847</v>
      </c>
      <c r="DV49" s="3">
        <v>6169354</v>
      </c>
      <c r="DW49" s="3">
        <v>6922682</v>
      </c>
      <c r="DX49" s="3">
        <v>5915851</v>
      </c>
      <c r="DY49" s="3">
        <v>3336333</v>
      </c>
      <c r="DZ49" s="3">
        <v>9228448</v>
      </c>
      <c r="EA49" s="3">
        <v>3806150</v>
      </c>
      <c r="EB49" s="3">
        <v>7262442</v>
      </c>
      <c r="EC49" s="17">
        <v>10336234</v>
      </c>
      <c r="ED49" s="17">
        <v>433586</v>
      </c>
      <c r="EE49" s="17">
        <v>4916747</v>
      </c>
      <c r="EF49" s="17">
        <v>3719252</v>
      </c>
      <c r="EG49" s="17">
        <v>4036983</v>
      </c>
      <c r="EH49" s="39">
        <v>3829401</v>
      </c>
      <c r="EI49" s="39">
        <v>2135779</v>
      </c>
      <c r="EJ49" s="17">
        <v>5297730</v>
      </c>
      <c r="EK49" s="17">
        <v>2975455</v>
      </c>
      <c r="EL49" s="17">
        <v>5124862</v>
      </c>
      <c r="EM49" s="17">
        <v>5021647</v>
      </c>
      <c r="EN49" s="17">
        <v>1770219</v>
      </c>
      <c r="EO49" s="17">
        <v>11894122</v>
      </c>
    </row>
    <row r="50" spans="1:149" x14ac:dyDescent="0.3">
      <c r="A50" s="13" t="s">
        <v>194</v>
      </c>
      <c r="B50" s="3">
        <v>3471451</v>
      </c>
      <c r="C50" s="3">
        <v>7018845</v>
      </c>
      <c r="D50" s="3">
        <v>4896479</v>
      </c>
      <c r="E50" s="3">
        <v>6828149</v>
      </c>
      <c r="F50" s="3">
        <v>8583113</v>
      </c>
      <c r="G50" s="3">
        <v>7602617</v>
      </c>
      <c r="H50" s="3">
        <v>7519104</v>
      </c>
      <c r="I50" s="3">
        <v>6053771</v>
      </c>
      <c r="J50" s="3">
        <v>6913683</v>
      </c>
      <c r="K50" s="3">
        <v>8051847</v>
      </c>
      <c r="L50" s="3">
        <v>11065801</v>
      </c>
      <c r="M50" s="3">
        <v>15493818</v>
      </c>
      <c r="N50" s="3">
        <v>4734222</v>
      </c>
      <c r="O50" s="3">
        <v>5224537</v>
      </c>
      <c r="P50" s="3">
        <v>5200493</v>
      </c>
      <c r="Q50" s="3">
        <v>7462911</v>
      </c>
      <c r="R50" s="3">
        <v>5611566</v>
      </c>
      <c r="S50" s="3">
        <v>6467722</v>
      </c>
      <c r="T50" s="3">
        <v>8317952</v>
      </c>
      <c r="U50" s="3">
        <v>5277349</v>
      </c>
      <c r="V50" s="3">
        <v>4615081</v>
      </c>
      <c r="W50" s="3">
        <v>5966362</v>
      </c>
      <c r="X50" s="3">
        <v>4944725</v>
      </c>
      <c r="Y50" s="3">
        <v>14666049</v>
      </c>
      <c r="Z50" s="3">
        <v>3196961</v>
      </c>
      <c r="AA50" s="3">
        <v>3300265</v>
      </c>
      <c r="AB50" s="3">
        <v>3561805</v>
      </c>
      <c r="AC50" s="3">
        <v>3197659</v>
      </c>
      <c r="AD50" s="3">
        <v>3236823</v>
      </c>
      <c r="AE50" s="3">
        <v>2899251</v>
      </c>
      <c r="AF50" s="3">
        <v>3278781</v>
      </c>
      <c r="AG50" s="3">
        <v>1899758</v>
      </c>
      <c r="AH50" s="3">
        <v>2180738</v>
      </c>
      <c r="AI50" s="3">
        <v>6119001</v>
      </c>
      <c r="AJ50" s="3">
        <v>5178848</v>
      </c>
      <c r="AK50" s="3">
        <v>12162398</v>
      </c>
      <c r="AL50" s="3">
        <v>2259728</v>
      </c>
      <c r="AM50" s="3">
        <v>2070030</v>
      </c>
      <c r="AN50" s="3">
        <v>1890598</v>
      </c>
      <c r="AO50" s="3">
        <v>2811693</v>
      </c>
      <c r="AP50" s="3">
        <v>2960859</v>
      </c>
      <c r="AQ50" s="3">
        <v>3095542</v>
      </c>
      <c r="AR50" s="3">
        <v>2249671</v>
      </c>
      <c r="AS50" s="3">
        <v>2425973</v>
      </c>
      <c r="AT50" s="3">
        <v>2375792</v>
      </c>
      <c r="AU50" s="3">
        <v>8247739</v>
      </c>
      <c r="AV50" s="3">
        <v>8064250</v>
      </c>
      <c r="AW50" s="3">
        <v>11171920</v>
      </c>
      <c r="AX50" s="3">
        <v>1383141</v>
      </c>
      <c r="AY50" s="3">
        <v>5246707</v>
      </c>
      <c r="AZ50" s="3">
        <v>44674916</v>
      </c>
      <c r="BA50" s="3">
        <v>2659154</v>
      </c>
      <c r="BB50" s="3">
        <v>5723840</v>
      </c>
      <c r="BC50" s="3">
        <v>7659589</v>
      </c>
      <c r="BD50" s="3">
        <v>15030645</v>
      </c>
      <c r="BE50" s="3">
        <v>5082036</v>
      </c>
      <c r="BF50" s="3">
        <v>9407353</v>
      </c>
      <c r="BG50" s="3">
        <v>10028852</v>
      </c>
      <c r="BH50" s="3">
        <v>13000084</v>
      </c>
      <c r="BI50" s="3">
        <v>26735576</v>
      </c>
      <c r="BJ50" s="3">
        <v>6889552</v>
      </c>
      <c r="BK50" s="3">
        <v>7189355</v>
      </c>
      <c r="BL50" s="3">
        <v>3591827</v>
      </c>
      <c r="BM50" s="3">
        <v>2677354</v>
      </c>
      <c r="BN50" s="3">
        <v>3215111</v>
      </c>
      <c r="BO50" s="3">
        <v>1114720</v>
      </c>
      <c r="BP50" s="3">
        <v>2926228</v>
      </c>
      <c r="BQ50" s="3">
        <v>1839472</v>
      </c>
      <c r="BR50" s="3">
        <v>10800716</v>
      </c>
      <c r="BS50" s="3">
        <v>2499098</v>
      </c>
      <c r="BT50" s="3">
        <v>2594612</v>
      </c>
      <c r="BU50" s="3">
        <v>24632849</v>
      </c>
      <c r="BV50" s="3">
        <v>1241138</v>
      </c>
      <c r="BW50" s="3">
        <v>3890427</v>
      </c>
      <c r="BX50" s="3">
        <v>5812294</v>
      </c>
      <c r="BY50" s="3">
        <v>2177426</v>
      </c>
      <c r="BZ50" s="3">
        <v>4316637</v>
      </c>
      <c r="CA50" s="3">
        <v>3683135</v>
      </c>
      <c r="CB50" s="3">
        <v>4618553</v>
      </c>
      <c r="CC50" s="3">
        <v>3092049</v>
      </c>
      <c r="CD50" s="3">
        <v>6219086</v>
      </c>
      <c r="CE50" s="3">
        <v>965834</v>
      </c>
      <c r="CF50" s="3">
        <v>5212739</v>
      </c>
      <c r="CG50" s="3">
        <v>10748196</v>
      </c>
      <c r="CH50" s="3">
        <v>2527401</v>
      </c>
      <c r="CI50" s="3">
        <v>4195875</v>
      </c>
      <c r="CJ50" s="3">
        <v>6804793</v>
      </c>
      <c r="CK50" s="3">
        <v>5445009</v>
      </c>
      <c r="CL50" s="3">
        <v>3146298</v>
      </c>
      <c r="CM50" s="3">
        <v>3494674</v>
      </c>
      <c r="CN50" s="3">
        <v>2818670</v>
      </c>
      <c r="CO50" s="3">
        <v>2666254</v>
      </c>
      <c r="CP50" s="3">
        <v>2343486</v>
      </c>
      <c r="CQ50" s="3">
        <v>4536269</v>
      </c>
      <c r="CR50" s="3">
        <v>5196538</v>
      </c>
      <c r="CS50" s="3">
        <v>7971091</v>
      </c>
      <c r="CT50" s="3">
        <v>2279581</v>
      </c>
      <c r="CU50" s="3">
        <v>1684498</v>
      </c>
      <c r="CV50" s="3">
        <v>5293444</v>
      </c>
      <c r="CW50" s="3">
        <v>1285965</v>
      </c>
      <c r="CX50" s="3">
        <v>2069208</v>
      </c>
      <c r="CY50" s="3">
        <v>1257658</v>
      </c>
      <c r="CZ50" s="3">
        <v>3044289</v>
      </c>
      <c r="DA50" s="3">
        <v>2225059</v>
      </c>
      <c r="DB50" s="3">
        <v>2677719</v>
      </c>
      <c r="DC50" s="3">
        <v>3902206</v>
      </c>
      <c r="DD50" s="3">
        <v>2568824</v>
      </c>
      <c r="DE50" s="3">
        <v>4022599</v>
      </c>
      <c r="DF50" s="3">
        <v>2835052</v>
      </c>
      <c r="DG50" s="3">
        <v>1911060</v>
      </c>
      <c r="DH50" s="3">
        <v>2208648</v>
      </c>
      <c r="DI50" s="3">
        <v>2356075</v>
      </c>
      <c r="DJ50" s="3">
        <v>2067666</v>
      </c>
      <c r="DK50" s="3">
        <v>1520377</v>
      </c>
      <c r="DL50" s="3">
        <v>3358627</v>
      </c>
      <c r="DM50" s="3">
        <v>2352988</v>
      </c>
      <c r="DN50" s="3">
        <v>2997048</v>
      </c>
      <c r="DO50" s="3">
        <v>2743068</v>
      </c>
      <c r="DP50" s="3">
        <v>3514218</v>
      </c>
      <c r="DQ50" s="3">
        <v>4138398</v>
      </c>
      <c r="DR50" s="35">
        <v>3367409</v>
      </c>
      <c r="DS50" s="35">
        <v>4273265</v>
      </c>
      <c r="DT50" s="35">
        <v>1926151</v>
      </c>
      <c r="DU50" s="35">
        <v>3611351</v>
      </c>
      <c r="DV50" s="3">
        <v>2642214</v>
      </c>
      <c r="DW50" s="3">
        <v>2082052</v>
      </c>
      <c r="DX50" s="3">
        <v>3456056</v>
      </c>
      <c r="DY50" s="3">
        <v>3995884</v>
      </c>
      <c r="DZ50" s="3">
        <v>4644554</v>
      </c>
      <c r="EA50" s="3">
        <v>2480569</v>
      </c>
      <c r="EB50" s="3">
        <v>3847424</v>
      </c>
      <c r="EC50" s="17">
        <v>7576042</v>
      </c>
      <c r="ED50" s="17">
        <v>3089548</v>
      </c>
      <c r="EE50" s="17">
        <v>5989619</v>
      </c>
      <c r="EF50" s="17">
        <v>2850586</v>
      </c>
      <c r="EG50" s="17">
        <v>3230296</v>
      </c>
      <c r="EH50" s="39">
        <v>2460285</v>
      </c>
      <c r="EI50" s="39">
        <v>3201253</v>
      </c>
      <c r="EJ50" s="17">
        <v>4025424</v>
      </c>
      <c r="EK50" s="17">
        <v>3362437</v>
      </c>
      <c r="EL50" s="17">
        <v>3510649</v>
      </c>
      <c r="EM50" s="17">
        <v>6337271</v>
      </c>
      <c r="EN50" s="17">
        <v>3290283</v>
      </c>
      <c r="EO50" s="17">
        <v>2670376</v>
      </c>
    </row>
    <row r="51" spans="1:149" x14ac:dyDescent="0.3">
      <c r="A51" s="13" t="s">
        <v>195</v>
      </c>
      <c r="B51" s="3">
        <v>7485767</v>
      </c>
      <c r="C51" s="3">
        <v>11133787</v>
      </c>
      <c r="D51" s="3">
        <v>12183293</v>
      </c>
      <c r="E51" s="3">
        <v>13303982</v>
      </c>
      <c r="F51" s="3">
        <v>14583746</v>
      </c>
      <c r="G51" s="3">
        <v>9117223</v>
      </c>
      <c r="H51" s="3">
        <v>17974283</v>
      </c>
      <c r="I51" s="3">
        <v>12598023</v>
      </c>
      <c r="J51" s="3">
        <v>17050412</v>
      </c>
      <c r="K51" s="3">
        <v>11943285</v>
      </c>
      <c r="L51" s="3">
        <v>12607008</v>
      </c>
      <c r="M51" s="3">
        <v>22928367</v>
      </c>
      <c r="N51" s="3">
        <v>9130643</v>
      </c>
      <c r="O51" s="3">
        <v>10756179</v>
      </c>
      <c r="P51" s="3">
        <v>7523795</v>
      </c>
      <c r="Q51" s="3">
        <v>13256289</v>
      </c>
      <c r="R51" s="3">
        <v>11358732</v>
      </c>
      <c r="S51" s="3">
        <v>7745623</v>
      </c>
      <c r="T51" s="3">
        <v>12073886</v>
      </c>
      <c r="U51" s="3">
        <v>10053995</v>
      </c>
      <c r="V51" s="3">
        <v>8274727</v>
      </c>
      <c r="W51" s="3">
        <v>11580698</v>
      </c>
      <c r="X51" s="3">
        <v>5789175</v>
      </c>
      <c r="Y51" s="3">
        <v>15216883</v>
      </c>
      <c r="Z51" s="3">
        <v>1937651</v>
      </c>
      <c r="AA51" s="3">
        <v>5717370</v>
      </c>
      <c r="AB51" s="3">
        <v>6288320</v>
      </c>
      <c r="AC51" s="3">
        <v>9710941</v>
      </c>
      <c r="AD51" s="3">
        <v>6139552</v>
      </c>
      <c r="AE51" s="3">
        <v>6756935</v>
      </c>
      <c r="AF51" s="3">
        <v>5677945</v>
      </c>
      <c r="AG51" s="3">
        <v>6815183</v>
      </c>
      <c r="AH51" s="3">
        <v>6742981</v>
      </c>
      <c r="AI51" s="3">
        <v>8030383</v>
      </c>
      <c r="AJ51" s="3">
        <v>6227580</v>
      </c>
      <c r="AK51" s="3">
        <v>15334167</v>
      </c>
      <c r="AL51" s="3">
        <v>5109937</v>
      </c>
      <c r="AM51" s="3">
        <v>6574135</v>
      </c>
      <c r="AN51" s="3">
        <v>7404958</v>
      </c>
      <c r="AO51" s="3">
        <v>9159147</v>
      </c>
      <c r="AP51" s="3">
        <v>8574439</v>
      </c>
      <c r="AQ51" s="3">
        <v>8901444</v>
      </c>
      <c r="AR51" s="3">
        <v>8887787</v>
      </c>
      <c r="AS51" s="3">
        <v>11080215</v>
      </c>
      <c r="AT51" s="3">
        <v>6339340</v>
      </c>
      <c r="AU51" s="3">
        <v>9271332</v>
      </c>
      <c r="AV51" s="3">
        <v>7315098</v>
      </c>
      <c r="AW51" s="3">
        <v>9505048</v>
      </c>
      <c r="AX51" s="3">
        <v>5545208</v>
      </c>
      <c r="AY51" s="3">
        <v>6832041</v>
      </c>
      <c r="AZ51" s="3">
        <v>5364703</v>
      </c>
      <c r="BA51" s="3">
        <v>5730283</v>
      </c>
      <c r="BB51" s="3">
        <v>9417913</v>
      </c>
      <c r="BC51" s="3">
        <v>6349107</v>
      </c>
      <c r="BD51" s="3">
        <v>9705837</v>
      </c>
      <c r="BE51" s="3">
        <v>9480303</v>
      </c>
      <c r="BF51" s="3">
        <v>11506115</v>
      </c>
      <c r="BG51" s="3">
        <v>7781878</v>
      </c>
      <c r="BH51" s="3">
        <v>4799269</v>
      </c>
      <c r="BI51" s="3">
        <v>24764312</v>
      </c>
      <c r="BJ51" s="3">
        <v>2527110</v>
      </c>
      <c r="BK51" s="3">
        <v>4842350</v>
      </c>
      <c r="BL51" s="3">
        <v>6833679</v>
      </c>
      <c r="BM51" s="3">
        <v>7468289</v>
      </c>
      <c r="BN51" s="3">
        <v>7925197</v>
      </c>
      <c r="BO51" s="3">
        <v>5007944</v>
      </c>
      <c r="BP51" s="3">
        <v>6499003</v>
      </c>
      <c r="BQ51" s="3">
        <v>6290977</v>
      </c>
      <c r="BR51" s="3">
        <v>6258048</v>
      </c>
      <c r="BS51" s="3">
        <v>7488402</v>
      </c>
      <c r="BT51" s="3">
        <v>9447834</v>
      </c>
      <c r="BU51" s="3">
        <v>13421730</v>
      </c>
      <c r="BV51" s="3">
        <v>3171290</v>
      </c>
      <c r="BW51" s="3">
        <v>7060297</v>
      </c>
      <c r="BX51" s="3">
        <v>6256889</v>
      </c>
      <c r="BY51" s="3">
        <v>10398835</v>
      </c>
      <c r="BZ51" s="3">
        <v>7081042</v>
      </c>
      <c r="CA51" s="3">
        <v>8950398</v>
      </c>
      <c r="CB51" s="3">
        <v>8895263</v>
      </c>
      <c r="CC51" s="3">
        <v>9883095</v>
      </c>
      <c r="CD51" s="3">
        <v>8624593</v>
      </c>
      <c r="CE51" s="3">
        <v>13299720</v>
      </c>
      <c r="CF51" s="3">
        <v>12112207</v>
      </c>
      <c r="CG51" s="3">
        <v>14207741</v>
      </c>
      <c r="CH51" s="3">
        <v>9525609</v>
      </c>
      <c r="CI51" s="3">
        <v>9260776</v>
      </c>
      <c r="CJ51" s="3">
        <v>10839784</v>
      </c>
      <c r="CK51" s="3">
        <v>16608141</v>
      </c>
      <c r="CL51" s="3">
        <v>14217018</v>
      </c>
      <c r="CM51" s="3">
        <v>12583190</v>
      </c>
      <c r="CN51" s="3">
        <v>22512145</v>
      </c>
      <c r="CO51" s="3">
        <v>14087767</v>
      </c>
      <c r="CP51" s="3">
        <v>14389927</v>
      </c>
      <c r="CQ51" s="3">
        <v>10682242</v>
      </c>
      <c r="CR51" s="3">
        <v>12949337</v>
      </c>
      <c r="CS51" s="3">
        <v>38085938</v>
      </c>
      <c r="CT51" s="3">
        <v>11370236</v>
      </c>
      <c r="CU51" s="3">
        <v>6911049</v>
      </c>
      <c r="CV51" s="3">
        <v>13599392</v>
      </c>
      <c r="CW51" s="3">
        <v>16087565</v>
      </c>
      <c r="CX51" s="3">
        <v>15410194</v>
      </c>
      <c r="CY51" s="3">
        <v>11074478</v>
      </c>
      <c r="CZ51" s="3">
        <v>16047998</v>
      </c>
      <c r="DA51" s="3">
        <v>10588555</v>
      </c>
      <c r="DB51" s="3">
        <v>12881052</v>
      </c>
      <c r="DC51" s="3">
        <v>13982488</v>
      </c>
      <c r="DD51" s="3">
        <v>20213818</v>
      </c>
      <c r="DE51" s="3">
        <v>28085982</v>
      </c>
      <c r="DF51" s="3">
        <v>16841369</v>
      </c>
      <c r="DG51" s="3">
        <v>12523931</v>
      </c>
      <c r="DH51" s="3">
        <v>19631869</v>
      </c>
      <c r="DI51" s="3">
        <v>13577809</v>
      </c>
      <c r="DJ51" s="3">
        <v>12736493</v>
      </c>
      <c r="DK51" s="3">
        <v>22032383</v>
      </c>
      <c r="DL51" s="3">
        <v>16259975</v>
      </c>
      <c r="DM51" s="3">
        <v>10514129</v>
      </c>
      <c r="DN51" s="3">
        <v>23997756</v>
      </c>
      <c r="DO51" s="3">
        <v>12631345</v>
      </c>
      <c r="DP51" s="3">
        <v>17075402</v>
      </c>
      <c r="DQ51" s="3">
        <v>20407626</v>
      </c>
      <c r="DR51" s="35">
        <v>15912974</v>
      </c>
      <c r="DS51" s="35">
        <v>18877990</v>
      </c>
      <c r="DT51" s="35">
        <v>18497847</v>
      </c>
      <c r="DU51" s="35">
        <v>22669497</v>
      </c>
      <c r="DV51" s="3">
        <v>16221630</v>
      </c>
      <c r="DW51" s="3">
        <v>29239655</v>
      </c>
      <c r="DX51" s="3">
        <v>14497597</v>
      </c>
      <c r="DY51" s="3">
        <v>20583509</v>
      </c>
      <c r="DZ51" s="3">
        <v>30068365</v>
      </c>
      <c r="EA51" s="3">
        <v>24461796</v>
      </c>
      <c r="EB51" s="3">
        <v>24179360</v>
      </c>
      <c r="EC51" s="17">
        <v>53049625</v>
      </c>
      <c r="ED51" s="17">
        <v>19582985</v>
      </c>
      <c r="EE51" s="17">
        <v>15531160</v>
      </c>
      <c r="EF51" s="17">
        <v>20125323</v>
      </c>
      <c r="EG51" s="17">
        <v>26206697</v>
      </c>
      <c r="EH51" s="39">
        <v>23920238</v>
      </c>
      <c r="EI51" s="39">
        <v>23254969</v>
      </c>
      <c r="EJ51" s="17">
        <v>26860660</v>
      </c>
      <c r="EK51" s="17">
        <v>22219794</v>
      </c>
      <c r="EL51" s="17">
        <v>22064556</v>
      </c>
      <c r="EM51" s="17">
        <v>20284230</v>
      </c>
      <c r="EN51" s="17">
        <v>20448877</v>
      </c>
      <c r="EO51" s="17">
        <v>13374632</v>
      </c>
    </row>
    <row r="52" spans="1:149" x14ac:dyDescent="0.3">
      <c r="A52" s="13" t="s">
        <v>196</v>
      </c>
      <c r="B52" s="3">
        <v>397116</v>
      </c>
      <c r="C52" s="3">
        <v>684944</v>
      </c>
      <c r="D52" s="3">
        <v>526624</v>
      </c>
      <c r="E52" s="3">
        <v>602835</v>
      </c>
      <c r="F52" s="3">
        <v>627873</v>
      </c>
      <c r="G52" s="3">
        <v>506901</v>
      </c>
      <c r="H52" s="3">
        <v>650124</v>
      </c>
      <c r="I52" s="3">
        <v>531717</v>
      </c>
      <c r="J52" s="3">
        <v>530769</v>
      </c>
      <c r="K52" s="3">
        <v>453009</v>
      </c>
      <c r="L52" s="3">
        <v>534327</v>
      </c>
      <c r="M52" s="3">
        <v>926867</v>
      </c>
      <c r="N52" s="3">
        <v>330007</v>
      </c>
      <c r="O52" s="3">
        <v>478884</v>
      </c>
      <c r="P52" s="3">
        <v>491576</v>
      </c>
      <c r="Q52" s="3">
        <v>520715</v>
      </c>
      <c r="R52" s="3">
        <v>455165</v>
      </c>
      <c r="S52" s="3">
        <v>356855</v>
      </c>
      <c r="T52" s="3">
        <v>425331</v>
      </c>
      <c r="U52" s="3">
        <v>426561</v>
      </c>
      <c r="V52" s="3">
        <v>488428</v>
      </c>
      <c r="W52" s="3">
        <v>1037919</v>
      </c>
      <c r="X52" s="3">
        <v>375236</v>
      </c>
      <c r="Y52" s="3">
        <v>510494</v>
      </c>
      <c r="Z52" s="3">
        <v>128938</v>
      </c>
      <c r="AA52" s="3">
        <v>324011</v>
      </c>
      <c r="AB52" s="3">
        <v>242377</v>
      </c>
      <c r="AC52" s="3">
        <v>306441</v>
      </c>
      <c r="AD52" s="3">
        <v>349101</v>
      </c>
      <c r="AE52" s="3">
        <v>319342</v>
      </c>
      <c r="AF52" s="3">
        <v>318270</v>
      </c>
      <c r="AG52" s="3">
        <v>170042</v>
      </c>
      <c r="AH52" s="3">
        <v>172237</v>
      </c>
      <c r="AI52" s="3">
        <v>305330</v>
      </c>
      <c r="AJ52" s="3">
        <v>194479</v>
      </c>
      <c r="AK52" s="3">
        <v>451886</v>
      </c>
      <c r="AL52" s="3">
        <v>138428</v>
      </c>
      <c r="AM52" s="3">
        <v>370182</v>
      </c>
      <c r="AN52" s="3">
        <v>406804</v>
      </c>
      <c r="AO52" s="3">
        <v>328198</v>
      </c>
      <c r="AP52" s="3">
        <v>298647</v>
      </c>
      <c r="AQ52" s="3">
        <v>286332</v>
      </c>
      <c r="AR52" s="3">
        <v>251305</v>
      </c>
      <c r="AS52" s="3">
        <v>339870</v>
      </c>
      <c r="AT52" s="3">
        <v>389653</v>
      </c>
      <c r="AU52" s="3">
        <v>463608</v>
      </c>
      <c r="AV52" s="3">
        <v>248752</v>
      </c>
      <c r="AW52" s="3">
        <v>716257</v>
      </c>
      <c r="AX52" s="3">
        <v>167824</v>
      </c>
      <c r="AY52" s="3">
        <v>513043</v>
      </c>
      <c r="AZ52" s="3">
        <v>242255</v>
      </c>
      <c r="BA52" s="3">
        <v>194256</v>
      </c>
      <c r="BB52" s="3">
        <v>361333</v>
      </c>
      <c r="BC52" s="3">
        <v>210785</v>
      </c>
      <c r="BD52" s="3">
        <v>494814</v>
      </c>
      <c r="BE52" s="3">
        <v>208505</v>
      </c>
      <c r="BF52" s="3">
        <v>259000</v>
      </c>
      <c r="BG52" s="3">
        <v>300147</v>
      </c>
      <c r="BH52" s="3">
        <v>200979</v>
      </c>
      <c r="BI52" s="3">
        <v>815952</v>
      </c>
      <c r="BJ52" s="3">
        <v>157114</v>
      </c>
      <c r="BK52" s="3">
        <v>263656</v>
      </c>
      <c r="BL52" s="3">
        <v>174460</v>
      </c>
      <c r="BM52" s="3">
        <v>315459</v>
      </c>
      <c r="BN52" s="3">
        <v>299551</v>
      </c>
      <c r="BO52" s="3">
        <v>213004</v>
      </c>
      <c r="BP52" s="3">
        <v>815688</v>
      </c>
      <c r="BQ52" s="3">
        <v>438597</v>
      </c>
      <c r="BR52" s="3">
        <v>197254</v>
      </c>
      <c r="BS52" s="3">
        <v>371124</v>
      </c>
      <c r="BT52" s="3">
        <v>646772</v>
      </c>
      <c r="BU52" s="3">
        <v>949753</v>
      </c>
      <c r="BV52" s="3">
        <v>181948</v>
      </c>
      <c r="BW52" s="3">
        <v>286713</v>
      </c>
      <c r="BX52" s="3">
        <v>220992</v>
      </c>
      <c r="BY52" s="3">
        <v>274019</v>
      </c>
      <c r="BZ52" s="3">
        <v>253184</v>
      </c>
      <c r="CA52" s="3">
        <v>165879</v>
      </c>
      <c r="CB52" s="3">
        <v>406034</v>
      </c>
      <c r="CC52" s="3">
        <v>198926</v>
      </c>
      <c r="CD52" s="3">
        <v>375167</v>
      </c>
      <c r="CE52" s="3">
        <v>922470</v>
      </c>
      <c r="CF52" s="3">
        <v>487592</v>
      </c>
      <c r="CG52" s="3">
        <v>724601</v>
      </c>
      <c r="CH52" s="3">
        <v>106144</v>
      </c>
      <c r="CI52" s="3">
        <v>189110</v>
      </c>
      <c r="CJ52" s="3">
        <v>341987</v>
      </c>
      <c r="CK52" s="3">
        <v>509162</v>
      </c>
      <c r="CL52" s="3">
        <v>348216</v>
      </c>
      <c r="CM52" s="3">
        <v>250678</v>
      </c>
      <c r="CN52" s="3">
        <v>363400</v>
      </c>
      <c r="CO52" s="3">
        <v>291394</v>
      </c>
      <c r="CP52" s="3">
        <v>318952</v>
      </c>
      <c r="CQ52" s="3">
        <v>337401</v>
      </c>
      <c r="CR52" s="3">
        <v>336868</v>
      </c>
      <c r="CS52" s="3">
        <v>380074</v>
      </c>
      <c r="CT52" s="3">
        <v>144026</v>
      </c>
      <c r="CU52" s="3">
        <v>142593</v>
      </c>
      <c r="CV52" s="3">
        <v>292613</v>
      </c>
      <c r="CW52" s="3">
        <v>257666</v>
      </c>
      <c r="CX52" s="3">
        <v>250853</v>
      </c>
      <c r="CY52" s="3">
        <v>386420</v>
      </c>
      <c r="CZ52" s="3">
        <v>340666</v>
      </c>
      <c r="DA52" s="3">
        <v>203254</v>
      </c>
      <c r="DB52" s="3">
        <v>227875</v>
      </c>
      <c r="DC52" s="3">
        <v>316138</v>
      </c>
      <c r="DD52" s="3">
        <v>219454</v>
      </c>
      <c r="DE52" s="3">
        <v>292613</v>
      </c>
      <c r="DF52" s="3">
        <v>223906</v>
      </c>
      <c r="DG52" s="3">
        <v>153782</v>
      </c>
      <c r="DH52" s="3">
        <v>297853</v>
      </c>
      <c r="DI52" s="3">
        <v>153998</v>
      </c>
      <c r="DJ52" s="3">
        <v>349639</v>
      </c>
      <c r="DK52" s="3">
        <v>878988</v>
      </c>
      <c r="DL52" s="3">
        <v>255141</v>
      </c>
      <c r="DM52" s="3">
        <v>308138</v>
      </c>
      <c r="DN52" s="3">
        <v>251150</v>
      </c>
      <c r="DO52" s="3">
        <v>306597</v>
      </c>
      <c r="DP52" s="3">
        <v>501463</v>
      </c>
      <c r="DQ52" s="3">
        <v>465509</v>
      </c>
      <c r="DR52" s="35">
        <v>278990</v>
      </c>
      <c r="DS52" s="35">
        <v>317836</v>
      </c>
      <c r="DT52" s="35">
        <v>292629</v>
      </c>
      <c r="DU52" s="35">
        <v>762230</v>
      </c>
      <c r="DV52" s="3">
        <v>538345</v>
      </c>
      <c r="DW52" s="3">
        <v>298771</v>
      </c>
      <c r="DX52" s="3">
        <v>331519</v>
      </c>
      <c r="DY52" s="3">
        <v>332864</v>
      </c>
      <c r="DZ52" s="3">
        <v>808689</v>
      </c>
      <c r="EA52" s="3">
        <v>228097</v>
      </c>
      <c r="EB52" s="3">
        <v>437464</v>
      </c>
      <c r="EC52" s="17">
        <v>498214</v>
      </c>
      <c r="ED52" s="17">
        <v>275522</v>
      </c>
      <c r="EE52" s="17">
        <v>386058</v>
      </c>
      <c r="EF52" s="17">
        <v>312222</v>
      </c>
      <c r="EG52" s="17">
        <v>282849</v>
      </c>
      <c r="EH52" s="39">
        <v>776808</v>
      </c>
      <c r="EI52" s="39">
        <v>505432</v>
      </c>
      <c r="EJ52" s="17">
        <v>315041</v>
      </c>
      <c r="EK52" s="17">
        <v>258042</v>
      </c>
      <c r="EL52" s="17">
        <v>266491</v>
      </c>
      <c r="EM52" s="17">
        <v>415418</v>
      </c>
      <c r="EN52" s="17">
        <v>327809</v>
      </c>
      <c r="EO52" s="17">
        <v>603403</v>
      </c>
    </row>
    <row r="53" spans="1:149" x14ac:dyDescent="0.3">
      <c r="A53" s="13" t="s">
        <v>197</v>
      </c>
      <c r="B53" s="3">
        <v>563141</v>
      </c>
      <c r="C53" s="3">
        <v>49655</v>
      </c>
      <c r="D53" s="3">
        <v>525073</v>
      </c>
      <c r="E53" s="3">
        <v>46197</v>
      </c>
      <c r="F53" s="3">
        <v>78113</v>
      </c>
      <c r="G53" s="3">
        <v>315524</v>
      </c>
      <c r="H53" s="3">
        <v>584492</v>
      </c>
      <c r="I53" s="3">
        <v>163877</v>
      </c>
      <c r="J53" s="3">
        <v>73756</v>
      </c>
      <c r="K53" s="3">
        <v>650475</v>
      </c>
      <c r="L53" s="3">
        <v>136940</v>
      </c>
      <c r="M53" s="3">
        <v>692322</v>
      </c>
      <c r="N53" s="3">
        <v>1109423</v>
      </c>
      <c r="O53" s="3">
        <v>53708</v>
      </c>
      <c r="P53" s="3">
        <v>942520</v>
      </c>
      <c r="Q53" s="3">
        <v>598196</v>
      </c>
      <c r="R53" s="3">
        <v>164247</v>
      </c>
      <c r="S53" s="3">
        <v>56491</v>
      </c>
      <c r="T53" s="3">
        <v>741697</v>
      </c>
      <c r="U53" s="3">
        <v>75801</v>
      </c>
      <c r="V53" s="3">
        <v>293485</v>
      </c>
      <c r="W53" s="3">
        <v>1089248</v>
      </c>
      <c r="X53" s="3">
        <v>699870</v>
      </c>
      <c r="Y53" s="3">
        <v>389727</v>
      </c>
      <c r="Z53" s="3">
        <v>1995669</v>
      </c>
      <c r="AA53" s="3">
        <v>1671184</v>
      </c>
      <c r="AB53" s="3">
        <v>130800</v>
      </c>
      <c r="AC53" s="3">
        <v>1374082</v>
      </c>
      <c r="AD53" s="3">
        <v>611149</v>
      </c>
      <c r="AE53" s="3">
        <v>298786</v>
      </c>
      <c r="AF53" s="3">
        <v>5213621</v>
      </c>
      <c r="AG53" s="3">
        <v>384767</v>
      </c>
      <c r="AH53" s="3">
        <v>507994</v>
      </c>
      <c r="AI53" s="3">
        <v>1908942</v>
      </c>
      <c r="AJ53" s="3">
        <v>203209</v>
      </c>
      <c r="AK53" s="3">
        <v>815720</v>
      </c>
      <c r="AL53" s="3">
        <v>1912478</v>
      </c>
      <c r="AM53" s="3">
        <v>111093</v>
      </c>
      <c r="AN53" s="3">
        <v>3400603</v>
      </c>
      <c r="AO53" s="3">
        <v>1801276</v>
      </c>
      <c r="AP53" s="3">
        <v>515961</v>
      </c>
      <c r="AQ53" s="3">
        <v>1252151</v>
      </c>
      <c r="AR53" s="3">
        <v>1684240</v>
      </c>
      <c r="AS53" s="3">
        <v>436916</v>
      </c>
      <c r="AT53" s="3">
        <v>1172327</v>
      </c>
      <c r="AU53" s="3">
        <v>1746350</v>
      </c>
      <c r="AV53" s="3">
        <v>757196</v>
      </c>
      <c r="AW53" s="3">
        <v>1087384</v>
      </c>
      <c r="AX53" s="3">
        <v>937412</v>
      </c>
      <c r="AY53" s="3">
        <v>528290</v>
      </c>
      <c r="AZ53" s="3">
        <v>468081</v>
      </c>
      <c r="BA53" s="3">
        <v>1565780</v>
      </c>
      <c r="BB53" s="3">
        <v>574699</v>
      </c>
      <c r="BC53" s="3">
        <v>2573987</v>
      </c>
      <c r="BD53" s="3">
        <v>2698870</v>
      </c>
      <c r="BE53" s="3">
        <v>406088</v>
      </c>
      <c r="BF53" s="3">
        <v>396957</v>
      </c>
      <c r="BG53" s="3">
        <v>3656005</v>
      </c>
      <c r="BH53" s="3">
        <v>1803005</v>
      </c>
      <c r="BI53" s="3">
        <v>1347608</v>
      </c>
      <c r="BJ53" s="3">
        <v>1862749</v>
      </c>
      <c r="BK53" s="3">
        <v>1332805</v>
      </c>
      <c r="BL53" s="3">
        <v>464230</v>
      </c>
      <c r="BM53" s="3">
        <v>1393110</v>
      </c>
      <c r="BN53" s="3">
        <v>929883</v>
      </c>
      <c r="BO53" s="3">
        <v>830566</v>
      </c>
      <c r="BP53" s="3">
        <v>1977912</v>
      </c>
      <c r="BQ53" s="3">
        <v>1653344</v>
      </c>
      <c r="BR53" s="3">
        <v>1456188</v>
      </c>
      <c r="BS53" s="3">
        <v>5572589</v>
      </c>
      <c r="BT53" s="3">
        <v>816696</v>
      </c>
      <c r="BU53" s="3">
        <v>1620910</v>
      </c>
      <c r="BV53" s="3">
        <v>1588222</v>
      </c>
      <c r="BW53" s="3">
        <v>1000354</v>
      </c>
      <c r="BX53" s="3">
        <v>1959164</v>
      </c>
      <c r="BY53" s="3">
        <v>2384217</v>
      </c>
      <c r="BZ53" s="3">
        <v>2813740</v>
      </c>
      <c r="CA53" s="3">
        <v>651617</v>
      </c>
      <c r="CB53" s="3">
        <v>2040238</v>
      </c>
      <c r="CC53" s="3">
        <v>959548</v>
      </c>
      <c r="CD53" s="3">
        <v>2928464</v>
      </c>
      <c r="CE53" s="3">
        <v>3979573</v>
      </c>
      <c r="CF53" s="3">
        <v>1443246</v>
      </c>
      <c r="CG53" s="3">
        <v>1735402</v>
      </c>
      <c r="CH53" s="3">
        <v>1393816</v>
      </c>
      <c r="CI53" s="3">
        <v>192315</v>
      </c>
      <c r="CJ53" s="3">
        <v>1043087</v>
      </c>
      <c r="CK53" s="3">
        <v>1148929</v>
      </c>
      <c r="CL53" s="3">
        <v>2687085</v>
      </c>
      <c r="CM53" s="3">
        <v>684755</v>
      </c>
      <c r="CN53" s="3">
        <v>633288</v>
      </c>
      <c r="CO53" s="3">
        <v>822410</v>
      </c>
      <c r="CP53" s="3">
        <v>1336403</v>
      </c>
      <c r="CQ53" s="3">
        <v>664576</v>
      </c>
      <c r="CR53" s="3">
        <v>426087</v>
      </c>
      <c r="CS53" s="3">
        <v>2676327</v>
      </c>
      <c r="CT53" s="3">
        <v>972065</v>
      </c>
      <c r="CU53" s="3">
        <v>444137</v>
      </c>
      <c r="CV53" s="3">
        <v>1240118</v>
      </c>
      <c r="CW53" s="3">
        <v>909626</v>
      </c>
      <c r="CX53" s="3">
        <v>335415</v>
      </c>
      <c r="CY53" s="3">
        <v>997163</v>
      </c>
      <c r="CZ53" s="3">
        <v>600207</v>
      </c>
      <c r="DA53" s="3">
        <v>978042</v>
      </c>
      <c r="DB53" s="3">
        <v>1545355</v>
      </c>
      <c r="DC53" s="3">
        <v>933171</v>
      </c>
      <c r="DD53" s="3">
        <v>873614</v>
      </c>
      <c r="DE53" s="3">
        <v>1429096</v>
      </c>
      <c r="DF53" s="3">
        <v>1223099</v>
      </c>
      <c r="DG53" s="3">
        <v>1057394</v>
      </c>
      <c r="DH53" s="3">
        <v>989767</v>
      </c>
      <c r="DI53" s="3">
        <v>988456</v>
      </c>
      <c r="DJ53" s="3">
        <v>383250</v>
      </c>
      <c r="DK53" s="3">
        <v>719040</v>
      </c>
      <c r="DL53" s="3">
        <v>651417</v>
      </c>
      <c r="DM53" s="3">
        <v>711921</v>
      </c>
      <c r="DN53" s="3">
        <v>1043714</v>
      </c>
      <c r="DO53" s="3">
        <v>1456247</v>
      </c>
      <c r="DP53" s="3">
        <v>1147476</v>
      </c>
      <c r="DQ53" s="3">
        <v>2030424</v>
      </c>
      <c r="DR53" s="35">
        <v>701346</v>
      </c>
      <c r="DS53" s="35">
        <v>505681</v>
      </c>
      <c r="DT53" s="35">
        <v>390944</v>
      </c>
      <c r="DU53" s="35">
        <v>1064569</v>
      </c>
      <c r="DV53" s="3">
        <v>679752</v>
      </c>
      <c r="DW53" s="3">
        <v>555529</v>
      </c>
      <c r="DX53" s="3">
        <v>1196264</v>
      </c>
      <c r="DY53" s="3">
        <v>710439</v>
      </c>
      <c r="DZ53" s="3">
        <v>812273</v>
      </c>
      <c r="EA53" s="3">
        <v>1410751</v>
      </c>
      <c r="EB53" s="3">
        <v>1447608</v>
      </c>
      <c r="EC53" s="17">
        <v>1247740</v>
      </c>
      <c r="ED53" s="17">
        <v>1129983</v>
      </c>
      <c r="EE53" s="17">
        <v>446786</v>
      </c>
      <c r="EF53" s="17">
        <v>119396</v>
      </c>
      <c r="EG53" s="17">
        <v>1044776</v>
      </c>
      <c r="EH53" s="39">
        <v>558813</v>
      </c>
      <c r="EI53" s="39">
        <v>340180</v>
      </c>
      <c r="EJ53" s="17">
        <v>980941</v>
      </c>
      <c r="EK53" s="17">
        <v>682889</v>
      </c>
      <c r="EL53" s="17">
        <v>328649</v>
      </c>
      <c r="EM53" s="17">
        <v>2071717</v>
      </c>
      <c r="EN53" s="17">
        <v>198089</v>
      </c>
      <c r="EO53" s="17">
        <v>387292</v>
      </c>
    </row>
    <row r="54" spans="1:149" x14ac:dyDescent="0.3">
      <c r="A54" s="13" t="s">
        <v>198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143471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305184</v>
      </c>
      <c r="W54" s="3">
        <v>3140442</v>
      </c>
      <c r="X54" s="3">
        <v>0</v>
      </c>
      <c r="Y54" s="3">
        <v>6149056</v>
      </c>
      <c r="Z54" s="3">
        <v>0</v>
      </c>
      <c r="AA54" s="3">
        <v>1172203</v>
      </c>
      <c r="AB54" s="3">
        <v>1299494</v>
      </c>
      <c r="AC54" s="3">
        <v>3138082</v>
      </c>
      <c r="AD54" s="3">
        <v>-581033</v>
      </c>
      <c r="AE54" s="3">
        <v>-2583037</v>
      </c>
      <c r="AF54" s="3">
        <v>2635954</v>
      </c>
      <c r="AG54" s="3">
        <v>2121437</v>
      </c>
      <c r="AH54" s="3">
        <v>199118</v>
      </c>
      <c r="AI54" s="3">
        <v>0</v>
      </c>
      <c r="AJ54" s="3">
        <v>4757027</v>
      </c>
      <c r="AK54" s="3">
        <v>-657489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4996127</v>
      </c>
      <c r="AT54" s="3">
        <v>0</v>
      </c>
      <c r="AU54" s="3">
        <v>0</v>
      </c>
      <c r="AV54" s="3">
        <v>32177</v>
      </c>
      <c r="AW54" s="3">
        <v>655795</v>
      </c>
      <c r="AX54" s="3">
        <v>35784</v>
      </c>
      <c r="AY54" s="3">
        <v>117219</v>
      </c>
      <c r="AZ54" s="3">
        <v>169812</v>
      </c>
      <c r="BA54" s="3">
        <v>242431</v>
      </c>
      <c r="BB54" s="3">
        <v>61257</v>
      </c>
      <c r="BC54" s="3">
        <v>143509</v>
      </c>
      <c r="BD54" s="3">
        <v>151452</v>
      </c>
      <c r="BE54" s="3">
        <v>236095</v>
      </c>
      <c r="BF54" s="3">
        <v>10708199</v>
      </c>
      <c r="BG54" s="3">
        <v>22561</v>
      </c>
      <c r="BH54" s="3">
        <v>-1413154</v>
      </c>
      <c r="BI54" s="3">
        <v>-4862701</v>
      </c>
      <c r="BJ54" s="3">
        <v>9947107</v>
      </c>
      <c r="BK54" s="3">
        <v>2324742</v>
      </c>
      <c r="BL54" s="3">
        <v>1821055</v>
      </c>
      <c r="BM54" s="3">
        <v>968911</v>
      </c>
      <c r="BN54" s="3">
        <v>3774678</v>
      </c>
      <c r="BO54" s="3">
        <v>824011</v>
      </c>
      <c r="BP54" s="3">
        <v>897409</v>
      </c>
      <c r="BQ54" s="3">
        <v>738926</v>
      </c>
      <c r="BR54" s="3">
        <v>447321</v>
      </c>
      <c r="BS54" s="3">
        <v>223927</v>
      </c>
      <c r="BT54" s="3">
        <v>259285</v>
      </c>
      <c r="BU54" s="3">
        <v>14726240</v>
      </c>
      <c r="BV54" s="3">
        <v>5987490</v>
      </c>
      <c r="BW54" s="3">
        <v>-467714</v>
      </c>
      <c r="BX54" s="3">
        <v>10601395</v>
      </c>
      <c r="BY54" s="3">
        <v>585328</v>
      </c>
      <c r="BZ54" s="3">
        <v>1757132</v>
      </c>
      <c r="CA54" s="3">
        <v>-10882687</v>
      </c>
      <c r="CB54" s="3">
        <v>1322574</v>
      </c>
      <c r="CC54" s="3">
        <v>3360953</v>
      </c>
      <c r="CD54" s="3">
        <v>13702824</v>
      </c>
      <c r="CE54" s="3">
        <v>1135213</v>
      </c>
      <c r="CF54" s="3">
        <v>2147292</v>
      </c>
      <c r="CG54" s="3">
        <v>-5570800</v>
      </c>
      <c r="CH54" s="3">
        <v>-4267848</v>
      </c>
      <c r="CI54" s="3">
        <v>809294</v>
      </c>
      <c r="CJ54" s="3">
        <v>9153163</v>
      </c>
      <c r="CK54" s="3">
        <v>-3176624</v>
      </c>
      <c r="CL54" s="3">
        <v>283019</v>
      </c>
      <c r="CM54" s="3">
        <v>2490134</v>
      </c>
      <c r="CN54" s="3">
        <v>-2008826</v>
      </c>
      <c r="CO54" s="3">
        <v>1539125</v>
      </c>
      <c r="CP54" s="3">
        <v>4368167</v>
      </c>
      <c r="CQ54" s="3">
        <v>-1798121</v>
      </c>
      <c r="CR54" s="3">
        <v>4463931</v>
      </c>
      <c r="CS54" s="3">
        <v>11894547</v>
      </c>
      <c r="CT54" s="3">
        <v>-6266784</v>
      </c>
      <c r="CU54" s="3">
        <v>3324027</v>
      </c>
      <c r="CV54" s="3">
        <v>15924900</v>
      </c>
      <c r="CW54" s="3">
        <v>62473</v>
      </c>
      <c r="CX54" s="3">
        <v>32772075</v>
      </c>
      <c r="CY54" s="3">
        <v>4140126</v>
      </c>
      <c r="CZ54" s="3">
        <v>1667736</v>
      </c>
      <c r="DA54" s="3">
        <v>-2928590</v>
      </c>
      <c r="DB54" s="3">
        <v>4041373</v>
      </c>
      <c r="DC54" s="3">
        <v>2119812</v>
      </c>
      <c r="DD54" s="3">
        <v>-331387</v>
      </c>
      <c r="DE54" s="3">
        <v>12182686</v>
      </c>
      <c r="DF54" s="3">
        <v>-1093347</v>
      </c>
      <c r="DG54" s="3">
        <v>458187</v>
      </c>
      <c r="DH54" s="3">
        <v>3392347</v>
      </c>
      <c r="DI54" s="3">
        <v>-841984</v>
      </c>
      <c r="DJ54" s="3">
        <v>4638645</v>
      </c>
      <c r="DK54" s="3">
        <v>1606149</v>
      </c>
      <c r="DL54" s="3">
        <v>3531213</v>
      </c>
      <c r="DM54" s="3">
        <v>116824</v>
      </c>
      <c r="DN54" s="3">
        <v>3566670</v>
      </c>
      <c r="DO54" s="3">
        <v>283431</v>
      </c>
      <c r="DP54" s="3">
        <v>4158250</v>
      </c>
      <c r="DQ54" s="3">
        <v>4481673</v>
      </c>
      <c r="DR54" s="35">
        <v>2677262</v>
      </c>
      <c r="DS54" s="35">
        <v>632292</v>
      </c>
      <c r="DT54" s="36">
        <v>2684107</v>
      </c>
      <c r="DU54" s="35">
        <v>2775721</v>
      </c>
      <c r="DV54" s="3">
        <v>189616</v>
      </c>
      <c r="DW54" s="3">
        <v>832660</v>
      </c>
      <c r="DX54" s="3">
        <v>3599376</v>
      </c>
      <c r="DY54" s="3">
        <v>1737497</v>
      </c>
      <c r="DZ54" s="3">
        <v>-714188</v>
      </c>
      <c r="EA54" s="3">
        <v>-8754528</v>
      </c>
      <c r="EB54" s="3">
        <v>7191527</v>
      </c>
      <c r="EC54" s="17">
        <v>1682745</v>
      </c>
      <c r="ED54" s="17">
        <v>604465</v>
      </c>
      <c r="EE54" s="17">
        <v>740355</v>
      </c>
      <c r="EF54" s="17">
        <v>1687811</v>
      </c>
      <c r="EG54" s="17">
        <v>91579</v>
      </c>
      <c r="EH54" s="39">
        <v>-52736</v>
      </c>
      <c r="EI54" s="39">
        <v>4595787</v>
      </c>
      <c r="EJ54" s="17">
        <v>10164633</v>
      </c>
      <c r="EK54" s="17">
        <v>3228851</v>
      </c>
      <c r="EL54" s="17">
        <v>785077</v>
      </c>
      <c r="EM54" s="17">
        <v>860513</v>
      </c>
      <c r="EN54" s="17">
        <v>180428</v>
      </c>
      <c r="EO54" s="17">
        <v>-1525830</v>
      </c>
    </row>
    <row r="55" spans="1:149" s="19" customFormat="1" x14ac:dyDescent="0.3">
      <c r="A55" s="18" t="s">
        <v>199</v>
      </c>
      <c r="B55" s="17">
        <v>54977</v>
      </c>
      <c r="C55" s="17">
        <v>181400</v>
      </c>
      <c r="D55" s="17">
        <v>124369</v>
      </c>
      <c r="E55" s="17">
        <v>232402</v>
      </c>
      <c r="F55" s="17">
        <v>196622</v>
      </c>
      <c r="G55" s="17">
        <v>571964</v>
      </c>
      <c r="H55" s="17">
        <v>202513</v>
      </c>
      <c r="I55" s="17">
        <v>186210</v>
      </c>
      <c r="J55" s="17">
        <v>426951</v>
      </c>
      <c r="K55" s="17">
        <v>473604</v>
      </c>
      <c r="L55" s="17">
        <v>589852</v>
      </c>
      <c r="M55" s="17">
        <v>893271</v>
      </c>
      <c r="N55" s="17">
        <v>154536</v>
      </c>
      <c r="O55" s="17">
        <v>129848</v>
      </c>
      <c r="P55" s="17">
        <v>433373</v>
      </c>
      <c r="Q55" s="17">
        <v>635205</v>
      </c>
      <c r="R55" s="17">
        <v>647365</v>
      </c>
      <c r="S55" s="17">
        <v>492158</v>
      </c>
      <c r="T55" s="17">
        <v>7306967</v>
      </c>
      <c r="U55" s="17">
        <v>180954</v>
      </c>
      <c r="V55" s="17">
        <v>308127</v>
      </c>
      <c r="W55" s="17">
        <v>2515781</v>
      </c>
      <c r="X55" s="17">
        <v>400349</v>
      </c>
      <c r="Y55" s="17">
        <v>2120280</v>
      </c>
      <c r="Z55" s="17">
        <v>82235</v>
      </c>
      <c r="AA55" s="17">
        <v>670898</v>
      </c>
      <c r="AB55" s="17">
        <v>230405</v>
      </c>
      <c r="AC55" s="17">
        <v>716952</v>
      </c>
      <c r="AD55" s="17">
        <v>384277</v>
      </c>
      <c r="AE55" s="17">
        <v>730418</v>
      </c>
      <c r="AF55" s="17">
        <v>535852</v>
      </c>
      <c r="AG55" s="17">
        <v>536299</v>
      </c>
      <c r="AH55" s="17">
        <v>306356</v>
      </c>
      <c r="AI55" s="17">
        <v>1227131</v>
      </c>
      <c r="AJ55" s="17">
        <v>1903936</v>
      </c>
      <c r="AK55" s="17">
        <v>1576268</v>
      </c>
      <c r="AL55" s="17">
        <v>3209336</v>
      </c>
      <c r="AM55" s="17">
        <v>2591213</v>
      </c>
      <c r="AN55" s="17">
        <v>1316881</v>
      </c>
      <c r="AO55" s="17">
        <v>1601552</v>
      </c>
      <c r="AP55" s="17">
        <v>2373253</v>
      </c>
      <c r="AQ55" s="17">
        <v>4124326</v>
      </c>
      <c r="AR55" s="17">
        <v>992276</v>
      </c>
      <c r="AS55" s="17">
        <v>2546643</v>
      </c>
      <c r="AT55" s="17">
        <v>1434781</v>
      </c>
      <c r="AU55" s="17">
        <v>593575</v>
      </c>
      <c r="AV55" s="17">
        <v>749401</v>
      </c>
      <c r="AW55" s="17">
        <v>741204</v>
      </c>
      <c r="AX55" s="17">
        <v>1608059</v>
      </c>
      <c r="AY55" s="17">
        <v>703344</v>
      </c>
      <c r="AZ55" s="17">
        <v>1546356</v>
      </c>
      <c r="BA55" s="17">
        <v>3367984</v>
      </c>
      <c r="BB55" s="17">
        <v>5657567</v>
      </c>
      <c r="BC55" s="17">
        <v>1745874</v>
      </c>
      <c r="BD55" s="17">
        <v>3664939</v>
      </c>
      <c r="BE55" s="17">
        <v>834814</v>
      </c>
      <c r="BF55" s="17">
        <v>2313966</v>
      </c>
      <c r="BG55" s="17">
        <v>1620245</v>
      </c>
      <c r="BH55" s="17">
        <v>635516</v>
      </c>
      <c r="BI55" s="17">
        <v>2136578</v>
      </c>
      <c r="BJ55" s="17">
        <v>1553797</v>
      </c>
      <c r="BK55" s="17">
        <v>423351</v>
      </c>
      <c r="BL55" s="17">
        <v>3447008</v>
      </c>
      <c r="BM55" s="17">
        <v>3427073</v>
      </c>
      <c r="BN55" s="17">
        <v>883980</v>
      </c>
      <c r="BO55" s="17">
        <v>2780731</v>
      </c>
      <c r="BP55" s="17">
        <v>1486737</v>
      </c>
      <c r="BQ55" s="17">
        <v>1601839</v>
      </c>
      <c r="BR55" s="17">
        <v>986027</v>
      </c>
      <c r="BS55" s="17">
        <v>448716</v>
      </c>
      <c r="BT55" s="17">
        <v>1710733</v>
      </c>
      <c r="BU55" s="17">
        <v>6628419</v>
      </c>
      <c r="BV55" s="17">
        <v>13639514</v>
      </c>
      <c r="BW55" s="17">
        <v>19258534</v>
      </c>
      <c r="BX55" s="17">
        <v>12340877</v>
      </c>
      <c r="BY55" s="17">
        <v>8249158</v>
      </c>
      <c r="BZ55" s="17">
        <v>5964310</v>
      </c>
      <c r="CA55" s="17">
        <v>12180944</v>
      </c>
      <c r="CB55" s="17">
        <v>13525567</v>
      </c>
      <c r="CC55" s="17">
        <v>8432421</v>
      </c>
      <c r="CD55" s="17">
        <v>5201653</v>
      </c>
      <c r="CE55" s="17">
        <v>12549618</v>
      </c>
      <c r="CF55" s="17">
        <v>4105211</v>
      </c>
      <c r="CG55" s="17">
        <v>6483954</v>
      </c>
      <c r="CH55" s="17">
        <v>5100156</v>
      </c>
      <c r="CI55" s="17">
        <v>16675835</v>
      </c>
      <c r="CJ55" s="17">
        <v>2274713</v>
      </c>
      <c r="CK55" s="17">
        <v>4005020</v>
      </c>
      <c r="CL55" s="17">
        <v>11126041</v>
      </c>
      <c r="CM55" s="17">
        <v>7206567</v>
      </c>
      <c r="CN55" s="17">
        <v>2613106</v>
      </c>
      <c r="CO55" s="17">
        <v>4750170</v>
      </c>
      <c r="CP55" s="17">
        <v>14637653</v>
      </c>
      <c r="CQ55" s="17">
        <v>9516950</v>
      </c>
      <c r="CR55" s="17">
        <v>5435805</v>
      </c>
      <c r="CS55" s="17">
        <v>17813424</v>
      </c>
      <c r="CT55" s="17">
        <v>10064130</v>
      </c>
      <c r="CU55" s="17">
        <v>3248420</v>
      </c>
      <c r="CV55" s="17">
        <v>4548411</v>
      </c>
      <c r="CW55" s="17">
        <v>9497802</v>
      </c>
      <c r="CX55" s="17">
        <v>10343089</v>
      </c>
      <c r="CY55" s="17">
        <v>7708610</v>
      </c>
      <c r="CZ55" s="17">
        <v>3352232</v>
      </c>
      <c r="DA55" s="17">
        <v>6641838</v>
      </c>
      <c r="DB55" s="17">
        <v>15796426</v>
      </c>
      <c r="DC55" s="17">
        <v>15101747</v>
      </c>
      <c r="DD55" s="17">
        <v>6682056</v>
      </c>
      <c r="DE55" s="17">
        <v>33229643</v>
      </c>
      <c r="DF55" s="17">
        <v>14106496</v>
      </c>
      <c r="DG55" s="17">
        <v>4272497</v>
      </c>
      <c r="DH55" s="17">
        <v>18067378</v>
      </c>
      <c r="DI55" s="17">
        <v>5736110</v>
      </c>
      <c r="DJ55" s="17">
        <v>5599079</v>
      </c>
      <c r="DK55" s="17">
        <v>5688550</v>
      </c>
      <c r="DL55" s="17">
        <v>7430735</v>
      </c>
      <c r="DM55" s="17">
        <v>7136179</v>
      </c>
      <c r="DN55" s="17">
        <v>18025803</v>
      </c>
      <c r="DO55" s="17">
        <v>8160791</v>
      </c>
      <c r="DP55" s="17">
        <v>14073729</v>
      </c>
      <c r="DQ55" s="17">
        <v>53127879</v>
      </c>
      <c r="DR55" s="36">
        <v>3600146</v>
      </c>
      <c r="DS55" s="36">
        <v>1405239</v>
      </c>
      <c r="DT55" s="35">
        <v>4689293</v>
      </c>
      <c r="DU55" s="36">
        <v>9605766</v>
      </c>
      <c r="DV55" s="17">
        <v>6625380</v>
      </c>
      <c r="DW55" s="17">
        <v>638874</v>
      </c>
      <c r="DX55" s="17">
        <v>3600887</v>
      </c>
      <c r="DY55" s="17">
        <v>5844883</v>
      </c>
      <c r="DZ55" s="17">
        <v>4525820</v>
      </c>
      <c r="EA55" s="17">
        <v>2361976</v>
      </c>
      <c r="EB55" s="17">
        <v>13295165</v>
      </c>
      <c r="EC55" s="17">
        <v>37356820</v>
      </c>
      <c r="ED55" s="17">
        <v>921979</v>
      </c>
      <c r="EE55" s="17">
        <v>2138279</v>
      </c>
      <c r="EF55" s="17">
        <v>994252</v>
      </c>
      <c r="EG55" s="17">
        <v>1248993</v>
      </c>
      <c r="EH55" s="39">
        <v>1689263</v>
      </c>
      <c r="EI55" s="39">
        <v>1734130</v>
      </c>
      <c r="EJ55" s="17">
        <v>974341</v>
      </c>
      <c r="EK55" s="17">
        <v>3022054</v>
      </c>
      <c r="EL55" s="17">
        <v>756228</v>
      </c>
      <c r="EM55" s="17">
        <v>2289605</v>
      </c>
      <c r="EN55" s="17">
        <v>11689765</v>
      </c>
      <c r="EO55" s="17">
        <v>602388</v>
      </c>
      <c r="EP55" s="31"/>
      <c r="EQ55" s="31"/>
      <c r="ER55" s="31"/>
      <c r="ES55" s="31"/>
    </row>
    <row r="56" spans="1:149" x14ac:dyDescent="0.3">
      <c r="A56" s="13" t="s">
        <v>200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4242222</v>
      </c>
      <c r="AA56" s="3">
        <v>4827825</v>
      </c>
      <c r="AB56" s="3">
        <v>3414224</v>
      </c>
      <c r="AC56" s="3">
        <v>5065967</v>
      </c>
      <c r="AD56" s="3">
        <v>6857714</v>
      </c>
      <c r="AE56" s="3">
        <v>7434189</v>
      </c>
      <c r="AF56" s="3">
        <v>6980111</v>
      </c>
      <c r="AG56" s="3">
        <v>7620540</v>
      </c>
      <c r="AH56" s="3">
        <v>13247682</v>
      </c>
      <c r="AI56" s="3">
        <v>9042281</v>
      </c>
      <c r="AJ56" s="3">
        <v>7379999</v>
      </c>
      <c r="AK56" s="3">
        <v>-12553322</v>
      </c>
      <c r="AL56" s="3">
        <v>6848554</v>
      </c>
      <c r="AM56" s="3">
        <v>11103523</v>
      </c>
      <c r="AN56" s="3">
        <v>16742066</v>
      </c>
      <c r="AO56" s="3">
        <v>8449670</v>
      </c>
      <c r="AP56" s="3">
        <v>3463917</v>
      </c>
      <c r="AQ56" s="3">
        <v>4859172</v>
      </c>
      <c r="AR56" s="3">
        <v>14566994</v>
      </c>
      <c r="AS56" s="3">
        <v>9015459</v>
      </c>
      <c r="AT56" s="3">
        <v>16742725</v>
      </c>
      <c r="AU56" s="3">
        <v>11078090</v>
      </c>
      <c r="AV56" s="3">
        <v>6011599</v>
      </c>
      <c r="AW56" s="3">
        <v>3710858</v>
      </c>
      <c r="AX56" s="3">
        <v>1435794</v>
      </c>
      <c r="AY56" s="3">
        <v>13754717</v>
      </c>
      <c r="AZ56" s="3">
        <v>7172636</v>
      </c>
      <c r="BA56" s="3">
        <v>4871412</v>
      </c>
      <c r="BB56" s="3">
        <v>12199840</v>
      </c>
      <c r="BC56" s="3">
        <v>3514570</v>
      </c>
      <c r="BD56" s="3">
        <v>5860457</v>
      </c>
      <c r="BE56" s="3">
        <v>6769913</v>
      </c>
      <c r="BF56" s="3">
        <v>5503727</v>
      </c>
      <c r="BG56" s="3">
        <v>6811582</v>
      </c>
      <c r="BH56" s="3">
        <v>6853320</v>
      </c>
      <c r="BI56" s="3">
        <v>27543787</v>
      </c>
      <c r="BJ56" s="3">
        <v>1072622</v>
      </c>
      <c r="BK56" s="3">
        <v>4657599</v>
      </c>
      <c r="BL56" s="3">
        <v>3586425</v>
      </c>
      <c r="BM56" s="3">
        <v>3939014</v>
      </c>
      <c r="BN56" s="3">
        <v>8332900</v>
      </c>
      <c r="BO56" s="3">
        <v>3173417</v>
      </c>
      <c r="BP56" s="3">
        <v>6893407</v>
      </c>
      <c r="BQ56" s="3">
        <v>4696363</v>
      </c>
      <c r="BR56" s="3">
        <v>5143285</v>
      </c>
      <c r="BS56" s="3">
        <v>4531722</v>
      </c>
      <c r="BT56" s="3">
        <v>9306874</v>
      </c>
      <c r="BU56" s="3">
        <v>9610462</v>
      </c>
      <c r="BV56" s="3">
        <v>2381753</v>
      </c>
      <c r="BW56" s="3">
        <v>5436165</v>
      </c>
      <c r="BX56" s="3">
        <v>4856737</v>
      </c>
      <c r="BY56" s="3">
        <v>3626044</v>
      </c>
      <c r="BZ56" s="3">
        <v>3086381</v>
      </c>
      <c r="CA56" s="3">
        <v>3145335</v>
      </c>
      <c r="CB56" s="3">
        <v>3403043</v>
      </c>
      <c r="CC56" s="3">
        <v>3045884</v>
      </c>
      <c r="CD56" s="3">
        <v>6694482</v>
      </c>
      <c r="CE56" s="3">
        <v>5378799</v>
      </c>
      <c r="CF56" s="3">
        <v>3318900</v>
      </c>
      <c r="CG56" s="3">
        <v>14730169</v>
      </c>
      <c r="CH56" s="3">
        <v>-1744</v>
      </c>
      <c r="CI56" s="3">
        <v>407039</v>
      </c>
      <c r="CJ56" s="3">
        <v>1044782</v>
      </c>
      <c r="CK56" s="3">
        <v>291667</v>
      </c>
      <c r="CL56" s="3">
        <v>993411</v>
      </c>
      <c r="CM56" s="3">
        <v>291667</v>
      </c>
      <c r="CN56" s="3">
        <v>1999500</v>
      </c>
      <c r="CO56" s="3">
        <v>992167</v>
      </c>
      <c r="CP56" s="3">
        <v>583333</v>
      </c>
      <c r="CQ56" s="3">
        <v>0</v>
      </c>
      <c r="CR56" s="3">
        <v>291667</v>
      </c>
      <c r="CS56" s="3">
        <v>0</v>
      </c>
      <c r="CT56" s="3">
        <v>0</v>
      </c>
      <c r="CU56" s="3">
        <v>0</v>
      </c>
      <c r="CV56" s="3">
        <v>0</v>
      </c>
      <c r="CW56" s="3">
        <v>0</v>
      </c>
      <c r="CX56" s="3">
        <v>0</v>
      </c>
      <c r="CY56" s="3">
        <v>0</v>
      </c>
      <c r="CZ56" s="3">
        <v>0</v>
      </c>
      <c r="DA56" s="3">
        <v>700000</v>
      </c>
      <c r="DB56" s="3">
        <v>0</v>
      </c>
      <c r="DC56" s="3">
        <v>0</v>
      </c>
      <c r="DD56" s="3">
        <v>0</v>
      </c>
      <c r="DE56" s="3">
        <v>1067418</v>
      </c>
      <c r="DF56" s="3">
        <v>0</v>
      </c>
      <c r="DG56" s="3">
        <v>0</v>
      </c>
      <c r="DH56" s="3">
        <v>0</v>
      </c>
      <c r="DI56" s="3">
        <v>0</v>
      </c>
      <c r="DJ56" s="3">
        <v>0</v>
      </c>
      <c r="DK56" s="3">
        <v>0</v>
      </c>
      <c r="DL56" s="3">
        <v>0</v>
      </c>
      <c r="DM56" s="3">
        <v>0</v>
      </c>
      <c r="DN56" s="3">
        <v>0</v>
      </c>
      <c r="DO56" s="3">
        <v>1381000</v>
      </c>
      <c r="DP56" s="3">
        <v>0</v>
      </c>
      <c r="DQ56" s="3">
        <v>493767</v>
      </c>
      <c r="DR56" s="35">
        <v>0</v>
      </c>
      <c r="DS56" s="35">
        <v>0</v>
      </c>
      <c r="DT56" s="35">
        <v>2000000</v>
      </c>
      <c r="DU56" s="35">
        <v>0</v>
      </c>
      <c r="DV56" s="3">
        <v>0</v>
      </c>
      <c r="DW56" s="3">
        <v>0</v>
      </c>
      <c r="DX56" s="3">
        <v>0</v>
      </c>
      <c r="DY56" s="3">
        <v>0</v>
      </c>
      <c r="DZ56" s="3">
        <v>0</v>
      </c>
      <c r="EA56" s="3">
        <v>0</v>
      </c>
      <c r="EB56" s="3">
        <v>0</v>
      </c>
      <c r="EC56" s="17">
        <v>0</v>
      </c>
      <c r="ED56" s="17">
        <v>0</v>
      </c>
      <c r="EE56" s="17">
        <v>0</v>
      </c>
      <c r="EF56" s="17">
        <v>2000000</v>
      </c>
      <c r="EG56" s="17">
        <v>0</v>
      </c>
      <c r="EH56" s="39">
        <v>0</v>
      </c>
      <c r="EI56" s="39">
        <v>0</v>
      </c>
      <c r="EJ56" s="17">
        <v>0</v>
      </c>
      <c r="EK56" s="17">
        <v>1000000</v>
      </c>
      <c r="EL56" s="17">
        <v>0</v>
      </c>
      <c r="EM56" s="17">
        <v>0</v>
      </c>
      <c r="EN56" s="17">
        <v>0</v>
      </c>
      <c r="EO56" s="17">
        <v>12349</v>
      </c>
    </row>
    <row r="57" spans="1:149" x14ac:dyDescent="0.3">
      <c r="A57" s="13" t="s">
        <v>201</v>
      </c>
      <c r="B57" s="3">
        <v>2488874</v>
      </c>
      <c r="C57" s="3">
        <v>1244438</v>
      </c>
      <c r="D57" s="3">
        <v>1244438</v>
      </c>
      <c r="E57" s="3">
        <v>1244438</v>
      </c>
      <c r="F57" s="3">
        <v>1684598</v>
      </c>
      <c r="G57" s="3">
        <v>1244438</v>
      </c>
      <c r="H57" s="3">
        <v>1244438</v>
      </c>
      <c r="I57" s="3">
        <v>1408768</v>
      </c>
      <c r="J57" s="3">
        <v>1300188</v>
      </c>
      <c r="K57" s="3">
        <v>1244438</v>
      </c>
      <c r="L57" s="3">
        <v>1244438</v>
      </c>
      <c r="M57" s="3">
        <v>220080</v>
      </c>
      <c r="N57" s="3">
        <v>1992808</v>
      </c>
      <c r="O57" s="3">
        <v>996405</v>
      </c>
      <c r="P57" s="3">
        <v>0</v>
      </c>
      <c r="Q57" s="3">
        <v>2547335</v>
      </c>
      <c r="R57" s="3">
        <v>1372273</v>
      </c>
      <c r="S57" s="3">
        <v>1176063</v>
      </c>
      <c r="T57" s="3">
        <v>1176063</v>
      </c>
      <c r="U57" s="3">
        <v>1176063</v>
      </c>
      <c r="V57" s="3">
        <v>1397892</v>
      </c>
      <c r="W57" s="3">
        <v>768160</v>
      </c>
      <c r="X57" s="3">
        <v>1717745</v>
      </c>
      <c r="Y57" s="3">
        <v>113095</v>
      </c>
      <c r="Z57" s="3">
        <v>1758829</v>
      </c>
      <c r="AA57" s="3">
        <v>42300</v>
      </c>
      <c r="AB57" s="3">
        <v>909848</v>
      </c>
      <c r="AC57" s="3">
        <v>1020407</v>
      </c>
      <c r="AD57" s="3">
        <v>1040407</v>
      </c>
      <c r="AE57" s="3">
        <v>1020407</v>
      </c>
      <c r="AF57" s="3">
        <v>1349097</v>
      </c>
      <c r="AG57" s="3">
        <v>1284620</v>
      </c>
      <c r="AH57" s="3">
        <v>1305876</v>
      </c>
      <c r="AI57" s="3">
        <v>1077501</v>
      </c>
      <c r="AJ57" s="3">
        <v>2154994</v>
      </c>
      <c r="AK57" s="3">
        <v>287981</v>
      </c>
      <c r="AL57" s="3">
        <v>1842331</v>
      </c>
      <c r="AM57" s="3">
        <v>932254</v>
      </c>
      <c r="AN57" s="3">
        <v>929686</v>
      </c>
      <c r="AO57" s="3">
        <v>1040487</v>
      </c>
      <c r="AP57" s="3">
        <v>1022487</v>
      </c>
      <c r="AQ57" s="3">
        <v>1023987</v>
      </c>
      <c r="AR57" s="3">
        <v>1036987</v>
      </c>
      <c r="AS57" s="3">
        <v>1362096</v>
      </c>
      <c r="AT57" s="3">
        <v>1018521</v>
      </c>
      <c r="AU57" s="3">
        <v>1018521</v>
      </c>
      <c r="AV57" s="3">
        <v>1242056</v>
      </c>
      <c r="AW57" s="3">
        <v>321595</v>
      </c>
      <c r="AX57" s="3">
        <v>1845916</v>
      </c>
      <c r="AY57" s="3">
        <v>837392</v>
      </c>
      <c r="AZ57" s="3">
        <v>82872</v>
      </c>
      <c r="BA57" s="3">
        <v>938686</v>
      </c>
      <c r="BB57" s="3">
        <v>1859879</v>
      </c>
      <c r="BC57" s="3">
        <v>0</v>
      </c>
      <c r="BD57" s="3">
        <v>922687</v>
      </c>
      <c r="BE57" s="3">
        <v>1859878</v>
      </c>
      <c r="BF57" s="3">
        <v>0</v>
      </c>
      <c r="BG57" s="3">
        <v>2869887</v>
      </c>
      <c r="BH57" s="3">
        <v>0</v>
      </c>
      <c r="BI57" s="3">
        <v>2181931</v>
      </c>
      <c r="BJ57" s="3">
        <v>971251</v>
      </c>
      <c r="BK57" s="3">
        <v>1796814</v>
      </c>
      <c r="BL57" s="3">
        <v>16000</v>
      </c>
      <c r="BM57" s="3">
        <v>923225</v>
      </c>
      <c r="BN57" s="3">
        <v>924600</v>
      </c>
      <c r="BO57" s="3">
        <v>924600</v>
      </c>
      <c r="BP57" s="3">
        <v>374834</v>
      </c>
      <c r="BQ57" s="3">
        <v>927612</v>
      </c>
      <c r="BR57" s="3">
        <v>927252</v>
      </c>
      <c r="BS57" s="3">
        <v>1115373</v>
      </c>
      <c r="BT57" s="3">
        <v>3373080</v>
      </c>
      <c r="BU57" s="3">
        <v>1170997</v>
      </c>
      <c r="BV57" s="3">
        <v>1923163</v>
      </c>
      <c r="BW57" s="3">
        <v>124915</v>
      </c>
      <c r="BX57" s="3">
        <v>911829</v>
      </c>
      <c r="BY57" s="3">
        <v>884012</v>
      </c>
      <c r="BZ57" s="3">
        <v>1793048</v>
      </c>
      <c r="CA57" s="3">
        <v>-124915</v>
      </c>
      <c r="CB57" s="3">
        <v>1160956</v>
      </c>
      <c r="CC57" s="3">
        <v>911510</v>
      </c>
      <c r="CD57" s="3">
        <v>2366513</v>
      </c>
      <c r="CE57" s="3">
        <v>911510</v>
      </c>
      <c r="CF57" s="3">
        <v>1869695</v>
      </c>
      <c r="CG57" s="3">
        <v>584399</v>
      </c>
      <c r="CH57" s="3">
        <v>2054304</v>
      </c>
      <c r="CI57" s="3">
        <v>0</v>
      </c>
      <c r="CJ57" s="3">
        <v>755534</v>
      </c>
      <c r="CK57" s="3">
        <v>1338241</v>
      </c>
      <c r="CL57" s="3">
        <v>0</v>
      </c>
      <c r="CM57" s="3">
        <v>0</v>
      </c>
      <c r="CN57" s="3">
        <v>4145014</v>
      </c>
      <c r="CO57" s="3">
        <v>0</v>
      </c>
      <c r="CP57" s="3">
        <v>1041669</v>
      </c>
      <c r="CQ57" s="3">
        <v>1035669</v>
      </c>
      <c r="CR57" s="3">
        <v>2280793</v>
      </c>
      <c r="CS57" s="3">
        <v>650100</v>
      </c>
      <c r="CT57" s="3">
        <v>1024169</v>
      </c>
      <c r="CU57" s="3">
        <v>1038670</v>
      </c>
      <c r="CV57" s="3">
        <v>0</v>
      </c>
      <c r="CW57" s="3">
        <v>2077344</v>
      </c>
      <c r="CX57" s="3">
        <v>1038670</v>
      </c>
      <c r="CY57" s="3">
        <v>1038670</v>
      </c>
      <c r="CZ57" s="3">
        <v>1038670</v>
      </c>
      <c r="DA57" s="3">
        <v>1038670</v>
      </c>
      <c r="DB57" s="3">
        <v>859561</v>
      </c>
      <c r="DC57" s="3">
        <v>1178615</v>
      </c>
      <c r="DD57" s="3">
        <v>919311</v>
      </c>
      <c r="DE57" s="3">
        <v>2050795</v>
      </c>
      <c r="DF57" s="3">
        <v>1024170</v>
      </c>
      <c r="DG57" s="3">
        <v>991987</v>
      </c>
      <c r="DH57" s="3">
        <v>1046187</v>
      </c>
      <c r="DI57" s="3">
        <v>1077776</v>
      </c>
      <c r="DJ57" s="3">
        <v>1038662</v>
      </c>
      <c r="DK57" s="3">
        <v>759183</v>
      </c>
      <c r="DL57" s="3">
        <v>1318159</v>
      </c>
      <c r="DM57" s="3">
        <v>1038668</v>
      </c>
      <c r="DN57" s="3">
        <v>1038670</v>
      </c>
      <c r="DO57" s="3">
        <v>1038670</v>
      </c>
      <c r="DP57" s="3">
        <v>1547470</v>
      </c>
      <c r="DQ57" s="3">
        <v>1357877</v>
      </c>
      <c r="DR57" s="35">
        <v>1024141</v>
      </c>
      <c r="DS57" s="35">
        <v>1170226</v>
      </c>
      <c r="DT57" s="35">
        <v>1038671</v>
      </c>
      <c r="DU57" s="35">
        <v>1038670</v>
      </c>
      <c r="DV57" s="3">
        <v>765579</v>
      </c>
      <c r="DW57" s="3">
        <v>1178738</v>
      </c>
      <c r="DX57" s="3">
        <v>1222821</v>
      </c>
      <c r="DY57" s="3">
        <v>1282071</v>
      </c>
      <c r="DZ57" s="3">
        <v>1038671</v>
      </c>
      <c r="EA57" s="3">
        <v>1252446</v>
      </c>
      <c r="EB57" s="3">
        <v>1247084</v>
      </c>
      <c r="EC57" s="17">
        <v>1044032</v>
      </c>
      <c r="ED57" s="17">
        <v>2423517</v>
      </c>
      <c r="EE57" s="17">
        <v>1154378</v>
      </c>
      <c r="EF57" s="17">
        <v>1390477</v>
      </c>
      <c r="EG57" s="17">
        <v>1146650</v>
      </c>
      <c r="EH57" s="39">
        <v>1386160</v>
      </c>
      <c r="EI57" s="39">
        <v>1148288</v>
      </c>
      <c r="EJ57" s="17">
        <v>1129544</v>
      </c>
      <c r="EK57" s="17">
        <v>1154378</v>
      </c>
      <c r="EL57" s="17">
        <v>1154378</v>
      </c>
      <c r="EM57" s="17">
        <v>1153155</v>
      </c>
      <c r="EN57" s="17">
        <v>30924</v>
      </c>
      <c r="EO57" s="17">
        <v>1511882</v>
      </c>
    </row>
    <row r="58" spans="1:149" x14ac:dyDescent="0.3">
      <c r="A58" s="13" t="s">
        <v>202</v>
      </c>
      <c r="B58" s="3">
        <v>356576</v>
      </c>
      <c r="C58" s="3">
        <v>397076</v>
      </c>
      <c r="D58" s="3">
        <v>356576</v>
      </c>
      <c r="E58" s="3">
        <v>713155</v>
      </c>
      <c r="F58" s="3">
        <v>0</v>
      </c>
      <c r="G58" s="3">
        <v>356576</v>
      </c>
      <c r="H58" s="3">
        <v>441202</v>
      </c>
      <c r="I58" s="3">
        <v>792397</v>
      </c>
      <c r="J58" s="3">
        <v>396202</v>
      </c>
      <c r="K58" s="3">
        <v>396202</v>
      </c>
      <c r="L58" s="3">
        <v>0</v>
      </c>
      <c r="M58" s="3">
        <v>292748</v>
      </c>
      <c r="N58" s="3">
        <v>369110</v>
      </c>
      <c r="O58" s="3">
        <v>822131</v>
      </c>
      <c r="P58" s="3">
        <v>0</v>
      </c>
      <c r="Q58" s="3">
        <v>388910</v>
      </c>
      <c r="R58" s="3">
        <v>369110</v>
      </c>
      <c r="S58" s="3">
        <v>368600</v>
      </c>
      <c r="T58" s="3">
        <v>368600</v>
      </c>
      <c r="U58" s="3">
        <v>378500</v>
      </c>
      <c r="V58" s="3">
        <v>368600</v>
      </c>
      <c r="W58" s="3">
        <v>394736</v>
      </c>
      <c r="X58" s="3">
        <v>368600</v>
      </c>
      <c r="Y58" s="3">
        <v>383474</v>
      </c>
      <c r="Z58" s="3">
        <v>390483</v>
      </c>
      <c r="AA58" s="3">
        <v>422783</v>
      </c>
      <c r="AB58" s="3">
        <v>420571</v>
      </c>
      <c r="AC58" s="3">
        <v>784857</v>
      </c>
      <c r="AD58" s="3">
        <v>438554</v>
      </c>
      <c r="AE58" s="3">
        <v>440</v>
      </c>
      <c r="AF58" s="3">
        <v>1209122</v>
      </c>
      <c r="AG58" s="3">
        <v>109411</v>
      </c>
      <c r="AH58" s="3">
        <v>34665</v>
      </c>
      <c r="AI58" s="3">
        <v>1210513</v>
      </c>
      <c r="AJ58" s="3">
        <v>26104</v>
      </c>
      <c r="AK58" s="3">
        <v>187923</v>
      </c>
      <c r="AL58" s="3">
        <v>2582705</v>
      </c>
      <c r="AM58" s="3">
        <v>12150</v>
      </c>
      <c r="AN58" s="3">
        <v>64121</v>
      </c>
      <c r="AO58" s="3">
        <v>0</v>
      </c>
      <c r="AP58" s="3">
        <v>12902</v>
      </c>
      <c r="AQ58" s="3">
        <v>0</v>
      </c>
      <c r="AR58" s="3">
        <v>2448839</v>
      </c>
      <c r="AS58" s="3">
        <v>137496</v>
      </c>
      <c r="AT58" s="3">
        <v>15425</v>
      </c>
      <c r="AU58" s="3">
        <v>21958</v>
      </c>
      <c r="AV58" s="3">
        <v>0</v>
      </c>
      <c r="AW58" s="3">
        <v>0</v>
      </c>
      <c r="AX58" s="3">
        <v>1115510</v>
      </c>
      <c r="AY58" s="3">
        <v>4850</v>
      </c>
      <c r="AZ58" s="3">
        <v>1505260</v>
      </c>
      <c r="BA58" s="3">
        <v>0</v>
      </c>
      <c r="BB58" s="3">
        <v>64000</v>
      </c>
      <c r="BC58" s="3">
        <v>0</v>
      </c>
      <c r="BD58" s="3">
        <v>2511829</v>
      </c>
      <c r="BE58" s="3">
        <v>31250</v>
      </c>
      <c r="BF58" s="3">
        <v>74792</v>
      </c>
      <c r="BG58" s="3">
        <v>136514</v>
      </c>
      <c r="BH58" s="3">
        <v>56211</v>
      </c>
      <c r="BI58" s="3">
        <v>1982</v>
      </c>
      <c r="BJ58" s="3">
        <v>0</v>
      </c>
      <c r="BK58" s="3">
        <v>2659979</v>
      </c>
      <c r="BL58" s="3">
        <v>0</v>
      </c>
      <c r="BM58" s="3">
        <v>5000</v>
      </c>
      <c r="BN58" s="3">
        <v>15605</v>
      </c>
      <c r="BO58" s="3">
        <v>27000</v>
      </c>
      <c r="BP58" s="3">
        <v>0</v>
      </c>
      <c r="BQ58" s="3">
        <v>2557429</v>
      </c>
      <c r="BR58" s="3">
        <v>147000</v>
      </c>
      <c r="BS58" s="3">
        <v>233434</v>
      </c>
      <c r="BT58" s="3">
        <v>-48000</v>
      </c>
      <c r="BU58" s="3">
        <v>79000</v>
      </c>
      <c r="BV58" s="3">
        <v>2801363</v>
      </c>
      <c r="BW58" s="3">
        <v>32500</v>
      </c>
      <c r="BX58" s="3">
        <v>15500</v>
      </c>
      <c r="BY58" s="3">
        <v>30000</v>
      </c>
      <c r="BZ58" s="3">
        <v>18442</v>
      </c>
      <c r="CA58" s="3">
        <v>15269</v>
      </c>
      <c r="CB58" s="3">
        <v>2816305</v>
      </c>
      <c r="CC58" s="3">
        <v>51500</v>
      </c>
      <c r="CD58" s="3">
        <v>69553</v>
      </c>
      <c r="CE58" s="3">
        <v>0</v>
      </c>
      <c r="CF58" s="3">
        <v>-34000</v>
      </c>
      <c r="CG58" s="3">
        <v>-33500</v>
      </c>
      <c r="CH58" s="3">
        <v>0</v>
      </c>
      <c r="CI58" s="3">
        <v>0</v>
      </c>
      <c r="CJ58" s="3">
        <v>0</v>
      </c>
      <c r="CK58" s="3">
        <v>0</v>
      </c>
      <c r="CL58" s="3">
        <v>0</v>
      </c>
      <c r="CM58" s="3">
        <v>30000</v>
      </c>
      <c r="CN58" s="3">
        <v>0</v>
      </c>
      <c r="CO58" s="3">
        <v>0</v>
      </c>
      <c r="CP58" s="3">
        <v>0</v>
      </c>
      <c r="CQ58" s="3">
        <v>30000</v>
      </c>
      <c r="CR58" s="3">
        <v>0</v>
      </c>
      <c r="CS58" s="3">
        <v>30000</v>
      </c>
      <c r="CT58" s="3">
        <v>0</v>
      </c>
      <c r="CU58" s="3">
        <v>0</v>
      </c>
      <c r="CV58" s="3">
        <v>0</v>
      </c>
      <c r="CW58" s="3">
        <v>0</v>
      </c>
      <c r="CX58" s="3">
        <v>45000</v>
      </c>
      <c r="CY58" s="3">
        <v>0</v>
      </c>
      <c r="CZ58" s="3">
        <v>0</v>
      </c>
      <c r="DA58" s="3">
        <v>0</v>
      </c>
      <c r="DB58" s="3">
        <v>45000</v>
      </c>
      <c r="DC58" s="3">
        <v>0</v>
      </c>
      <c r="DD58" s="3">
        <v>0</v>
      </c>
      <c r="DE58" s="3">
        <v>0</v>
      </c>
      <c r="DF58" s="3">
        <v>0</v>
      </c>
      <c r="DG58" s="3">
        <v>0</v>
      </c>
      <c r="DH58" s="3">
        <v>0</v>
      </c>
      <c r="DI58" s="3">
        <v>45000</v>
      </c>
      <c r="DJ58" s="3">
        <v>0</v>
      </c>
      <c r="DK58" s="3">
        <v>0</v>
      </c>
      <c r="DL58" s="3">
        <v>0</v>
      </c>
      <c r="DM58" s="3">
        <v>0</v>
      </c>
      <c r="DN58" s="3">
        <v>0</v>
      </c>
      <c r="DO58" s="3">
        <v>45000</v>
      </c>
      <c r="DP58" s="3">
        <v>0</v>
      </c>
      <c r="DQ58" s="3">
        <v>0</v>
      </c>
      <c r="DR58" s="35">
        <v>0</v>
      </c>
      <c r="DS58" s="35">
        <v>0</v>
      </c>
      <c r="DT58" s="35">
        <v>0</v>
      </c>
      <c r="DU58" s="35">
        <v>0</v>
      </c>
      <c r="DV58" s="3">
        <v>37800</v>
      </c>
      <c r="DW58" s="3">
        <v>0</v>
      </c>
      <c r="DX58" s="3">
        <v>7200</v>
      </c>
      <c r="DY58" s="3">
        <v>0</v>
      </c>
      <c r="DZ58" s="3">
        <v>0</v>
      </c>
      <c r="EA58" s="3">
        <v>0</v>
      </c>
      <c r="EB58" s="3">
        <v>0</v>
      </c>
      <c r="EC58" s="17">
        <v>45000</v>
      </c>
      <c r="ED58" s="17">
        <v>0</v>
      </c>
      <c r="EE58" s="17">
        <v>0</v>
      </c>
      <c r="EF58" s="17">
        <v>45000</v>
      </c>
      <c r="EG58" s="17">
        <v>0</v>
      </c>
      <c r="EH58" s="39">
        <v>0</v>
      </c>
      <c r="EI58" s="39">
        <v>0</v>
      </c>
      <c r="EJ58" s="17">
        <v>0</v>
      </c>
      <c r="EK58" s="17">
        <v>0</v>
      </c>
      <c r="EL58" s="17">
        <v>45000</v>
      </c>
      <c r="EM58" s="17">
        <v>0</v>
      </c>
      <c r="EN58" s="17">
        <v>0</v>
      </c>
      <c r="EO58" s="17">
        <v>0</v>
      </c>
    </row>
    <row r="59" spans="1:149" x14ac:dyDescent="0.3">
      <c r="A59" s="13" t="s">
        <v>203</v>
      </c>
      <c r="B59" s="3">
        <v>292223</v>
      </c>
      <c r="C59" s="3">
        <v>49643</v>
      </c>
      <c r="D59" s="3">
        <v>141596</v>
      </c>
      <c r="E59" s="3">
        <v>316469</v>
      </c>
      <c r="F59" s="3">
        <v>351084</v>
      </c>
      <c r="G59" s="3">
        <v>396033</v>
      </c>
      <c r="H59" s="3">
        <v>144561</v>
      </c>
      <c r="I59" s="3">
        <v>324509</v>
      </c>
      <c r="J59" s="3">
        <v>19544</v>
      </c>
      <c r="K59" s="3">
        <v>145926</v>
      </c>
      <c r="L59" s="3">
        <v>32039</v>
      </c>
      <c r="M59" s="3">
        <v>68856</v>
      </c>
      <c r="N59" s="3">
        <v>293229</v>
      </c>
      <c r="O59" s="3">
        <v>17720</v>
      </c>
      <c r="P59" s="3">
        <v>246607</v>
      </c>
      <c r="Q59" s="3">
        <v>22244</v>
      </c>
      <c r="R59" s="3">
        <v>12427</v>
      </c>
      <c r="S59" s="3">
        <v>-1689</v>
      </c>
      <c r="T59" s="3">
        <v>227085</v>
      </c>
      <c r="U59" s="3">
        <v>76471</v>
      </c>
      <c r="V59" s="3">
        <v>-27999</v>
      </c>
      <c r="W59" s="3">
        <v>317612</v>
      </c>
      <c r="X59" s="3">
        <v>135957</v>
      </c>
      <c r="Y59" s="3">
        <v>88907</v>
      </c>
      <c r="Z59" s="3">
        <v>189103</v>
      </c>
      <c r="AA59" s="3">
        <v>1700</v>
      </c>
      <c r="AB59" s="3">
        <v>12021</v>
      </c>
      <c r="AC59" s="3">
        <v>223893</v>
      </c>
      <c r="AD59" s="3">
        <v>154752</v>
      </c>
      <c r="AE59" s="3">
        <v>6760</v>
      </c>
      <c r="AF59" s="3">
        <v>252126</v>
      </c>
      <c r="AG59" s="3">
        <v>13370</v>
      </c>
      <c r="AH59" s="3">
        <v>-9599</v>
      </c>
      <c r="AI59" s="3">
        <v>302048</v>
      </c>
      <c r="AJ59" s="3">
        <v>20211</v>
      </c>
      <c r="AK59" s="3">
        <v>47885</v>
      </c>
      <c r="AL59" s="3">
        <v>243242</v>
      </c>
      <c r="AM59" s="3">
        <v>1351000</v>
      </c>
      <c r="AN59" s="3">
        <v>621415</v>
      </c>
      <c r="AO59" s="3">
        <v>310960</v>
      </c>
      <c r="AP59" s="3">
        <v>34421</v>
      </c>
      <c r="AQ59" s="3">
        <v>80400</v>
      </c>
      <c r="AR59" s="3">
        <v>194932</v>
      </c>
      <c r="AS59" s="3">
        <v>40529</v>
      </c>
      <c r="AT59" s="3">
        <v>242120</v>
      </c>
      <c r="AU59" s="3">
        <v>552092</v>
      </c>
      <c r="AV59" s="3">
        <v>32104</v>
      </c>
      <c r="AW59" s="3">
        <v>3129</v>
      </c>
      <c r="AX59" s="3">
        <v>359030</v>
      </c>
      <c r="AY59" s="3">
        <v>69661</v>
      </c>
      <c r="AZ59" s="3">
        <v>21951</v>
      </c>
      <c r="BA59" s="3">
        <v>1904922</v>
      </c>
      <c r="BB59" s="3">
        <v>2419774</v>
      </c>
      <c r="BC59" s="3">
        <v>146557</v>
      </c>
      <c r="BD59" s="3">
        <v>2226031</v>
      </c>
      <c r="BE59" s="3">
        <v>10199</v>
      </c>
      <c r="BF59" s="3">
        <v>2186158</v>
      </c>
      <c r="BG59" s="3">
        <v>5658718</v>
      </c>
      <c r="BH59" s="3">
        <v>1319129</v>
      </c>
      <c r="BI59" s="3">
        <v>106823</v>
      </c>
      <c r="BJ59" s="3">
        <v>223401</v>
      </c>
      <c r="BK59" s="3">
        <v>34662</v>
      </c>
      <c r="BL59" s="3">
        <v>1626558</v>
      </c>
      <c r="BM59" s="3">
        <v>109168</v>
      </c>
      <c r="BN59" s="3">
        <v>155512</v>
      </c>
      <c r="BO59" s="3">
        <v>109371</v>
      </c>
      <c r="BP59" s="3">
        <v>249238</v>
      </c>
      <c r="BQ59" s="3">
        <v>9730</v>
      </c>
      <c r="BR59" s="3">
        <v>99085</v>
      </c>
      <c r="BS59" s="3">
        <v>268765</v>
      </c>
      <c r="BT59" s="3">
        <v>53284</v>
      </c>
      <c r="BU59" s="3">
        <v>705651</v>
      </c>
      <c r="BV59" s="3">
        <v>230776</v>
      </c>
      <c r="BW59" s="3">
        <v>24528</v>
      </c>
      <c r="BX59" s="3">
        <v>6507</v>
      </c>
      <c r="BY59" s="3">
        <v>62835</v>
      </c>
      <c r="BZ59" s="3">
        <v>159766</v>
      </c>
      <c r="CA59" s="3">
        <v>20363</v>
      </c>
      <c r="CB59" s="3">
        <v>114765</v>
      </c>
      <c r="CC59" s="3">
        <v>22280</v>
      </c>
      <c r="CD59" s="3">
        <v>56230</v>
      </c>
      <c r="CE59" s="3">
        <v>234689</v>
      </c>
      <c r="CF59" s="3">
        <v>70918</v>
      </c>
      <c r="CG59" s="3">
        <v>142116</v>
      </c>
      <c r="CH59" s="3">
        <v>32296</v>
      </c>
      <c r="CI59" s="3">
        <v>36535</v>
      </c>
      <c r="CJ59" s="3">
        <v>26697</v>
      </c>
      <c r="CK59" s="3">
        <v>46727</v>
      </c>
      <c r="CL59" s="3">
        <v>35901</v>
      </c>
      <c r="CM59" s="3">
        <v>61324</v>
      </c>
      <c r="CN59" s="3">
        <v>23037</v>
      </c>
      <c r="CO59" s="3">
        <v>51465</v>
      </c>
      <c r="CP59" s="3">
        <v>41529</v>
      </c>
      <c r="CQ59" s="3">
        <v>20230</v>
      </c>
      <c r="CR59" s="3">
        <v>10833</v>
      </c>
      <c r="CS59" s="3">
        <v>8866</v>
      </c>
      <c r="CT59" s="3">
        <v>10833</v>
      </c>
      <c r="CU59" s="3">
        <v>75862</v>
      </c>
      <c r="CV59" s="3">
        <v>85833</v>
      </c>
      <c r="CW59" s="3">
        <v>17533</v>
      </c>
      <c r="CX59" s="3">
        <v>1213</v>
      </c>
      <c r="CY59" s="3">
        <v>36737</v>
      </c>
      <c r="CZ59" s="3">
        <v>11667</v>
      </c>
      <c r="DA59" s="3">
        <v>159105</v>
      </c>
      <c r="DB59" s="3">
        <v>5833</v>
      </c>
      <c r="DC59" s="3">
        <v>3990</v>
      </c>
      <c r="DD59" s="3">
        <v>0</v>
      </c>
      <c r="DE59" s="3">
        <v>0</v>
      </c>
      <c r="DF59" s="3">
        <v>886</v>
      </c>
      <c r="DG59" s="3">
        <v>750000</v>
      </c>
      <c r="DH59" s="3">
        <v>700</v>
      </c>
      <c r="DI59" s="3">
        <v>53825</v>
      </c>
      <c r="DJ59" s="3">
        <v>108</v>
      </c>
      <c r="DK59" s="3">
        <v>8181</v>
      </c>
      <c r="DL59" s="3">
        <v>105</v>
      </c>
      <c r="DM59" s="3">
        <v>8487</v>
      </c>
      <c r="DN59" s="3">
        <v>3003145</v>
      </c>
      <c r="DO59" s="3">
        <v>2897839</v>
      </c>
      <c r="DP59" s="3">
        <v>42544</v>
      </c>
      <c r="DQ59" s="3">
        <v>0</v>
      </c>
      <c r="DR59" s="35">
        <v>599775</v>
      </c>
      <c r="DS59" s="35">
        <v>374584</v>
      </c>
      <c r="DT59" s="35">
        <v>340591</v>
      </c>
      <c r="DU59" s="35">
        <v>452570</v>
      </c>
      <c r="DV59" s="3">
        <v>690</v>
      </c>
      <c r="DW59" s="3">
        <v>9141</v>
      </c>
      <c r="DX59" s="3">
        <v>5248</v>
      </c>
      <c r="DY59" s="3">
        <v>4744</v>
      </c>
      <c r="DZ59" s="3">
        <v>0</v>
      </c>
      <c r="EA59" s="3">
        <v>757844</v>
      </c>
      <c r="EB59" s="3">
        <v>214327</v>
      </c>
      <c r="EC59" s="17">
        <v>2450000</v>
      </c>
      <c r="ED59" s="17">
        <v>-743400</v>
      </c>
      <c r="EE59" s="17">
        <v>1185164</v>
      </c>
      <c r="EF59" s="17">
        <v>1004496</v>
      </c>
      <c r="EG59" s="17">
        <v>8352</v>
      </c>
      <c r="EH59" s="39">
        <v>-4050</v>
      </c>
      <c r="EI59" s="39">
        <v>280274</v>
      </c>
      <c r="EJ59" s="17">
        <v>1567692</v>
      </c>
      <c r="EK59" s="17">
        <v>2966</v>
      </c>
      <c r="EL59" s="17">
        <v>5001193</v>
      </c>
      <c r="EM59" s="17">
        <v>1781</v>
      </c>
      <c r="EN59" s="17">
        <v>2983584</v>
      </c>
      <c r="EO59" s="17">
        <v>2999</v>
      </c>
    </row>
    <row r="60" spans="1:149" x14ac:dyDescent="0.3">
      <c r="A60" s="12" t="s">
        <v>204</v>
      </c>
      <c r="B60" s="3">
        <v>18784633</v>
      </c>
      <c r="C60" s="3">
        <v>10474497</v>
      </c>
      <c r="D60" s="3">
        <v>17465748</v>
      </c>
      <c r="E60" s="3">
        <v>18224590</v>
      </c>
      <c r="F60" s="3">
        <v>24738658</v>
      </c>
      <c r="G60" s="3">
        <v>9249669</v>
      </c>
      <c r="H60" s="3">
        <v>23447641</v>
      </c>
      <c r="I60" s="3">
        <v>9891819</v>
      </c>
      <c r="J60" s="3">
        <v>23034020</v>
      </c>
      <c r="K60" s="3">
        <v>15243605</v>
      </c>
      <c r="L60" s="3">
        <v>26783779</v>
      </c>
      <c r="M60" s="3">
        <v>7664377</v>
      </c>
      <c r="N60" s="3">
        <v>22087068</v>
      </c>
      <c r="O60" s="3">
        <v>9777455</v>
      </c>
      <c r="P60" s="3">
        <v>20580995</v>
      </c>
      <c r="Q60" s="3">
        <v>18465159</v>
      </c>
      <c r="R60" s="3">
        <v>24628172</v>
      </c>
      <c r="S60" s="3">
        <v>11312761</v>
      </c>
      <c r="T60" s="3">
        <v>24962258</v>
      </c>
      <c r="U60" s="3">
        <v>13019038</v>
      </c>
      <c r="V60" s="3">
        <v>18562896</v>
      </c>
      <c r="W60" s="3">
        <v>21449357</v>
      </c>
      <c r="X60" s="3">
        <v>26022887</v>
      </c>
      <c r="Y60" s="3">
        <v>2989375</v>
      </c>
      <c r="Z60" s="3">
        <v>32959509</v>
      </c>
      <c r="AA60" s="3">
        <v>10360147</v>
      </c>
      <c r="AB60" s="3">
        <v>19898309</v>
      </c>
      <c r="AC60" s="3">
        <v>22865309</v>
      </c>
      <c r="AD60" s="3">
        <v>24618417</v>
      </c>
      <c r="AE60" s="3">
        <v>9810054</v>
      </c>
      <c r="AF60" s="3">
        <v>32879572</v>
      </c>
      <c r="AG60" s="3">
        <v>10545564</v>
      </c>
      <c r="AH60" s="3">
        <v>22376194</v>
      </c>
      <c r="AI60" s="3">
        <v>17353709</v>
      </c>
      <c r="AJ60" s="3">
        <v>23941898</v>
      </c>
      <c r="AK60" s="3">
        <v>13891624</v>
      </c>
      <c r="AL60" s="3">
        <f>SUM(AL61+AL62)</f>
        <v>35146355</v>
      </c>
      <c r="AM60" s="3">
        <f t="shared" ref="AM60:CX60" si="42">SUM(AM61+AM62)</f>
        <v>14561457</v>
      </c>
      <c r="AN60" s="3">
        <f t="shared" si="42"/>
        <v>35198438</v>
      </c>
      <c r="AO60" s="3">
        <f t="shared" si="42"/>
        <v>16355067</v>
      </c>
      <c r="AP60" s="3">
        <f t="shared" si="42"/>
        <v>13091435</v>
      </c>
      <c r="AQ60" s="3">
        <f t="shared" si="42"/>
        <v>27147922</v>
      </c>
      <c r="AR60" s="3">
        <f t="shared" si="42"/>
        <v>52726183</v>
      </c>
      <c r="AS60" s="3">
        <f t="shared" si="42"/>
        <v>13188452</v>
      </c>
      <c r="AT60" s="3">
        <f t="shared" si="42"/>
        <v>35306094</v>
      </c>
      <c r="AU60" s="3">
        <f t="shared" si="42"/>
        <v>19224437</v>
      </c>
      <c r="AV60" s="3">
        <f t="shared" si="42"/>
        <v>489499</v>
      </c>
      <c r="AW60" s="3">
        <f t="shared" si="42"/>
        <v>12559570</v>
      </c>
      <c r="AX60" s="3">
        <f t="shared" si="42"/>
        <v>38201061</v>
      </c>
      <c r="AY60" s="3">
        <f t="shared" si="42"/>
        <v>10088463</v>
      </c>
      <c r="AZ60" s="3">
        <f t="shared" si="42"/>
        <v>29915026</v>
      </c>
      <c r="BA60" s="3">
        <f t="shared" si="42"/>
        <v>17694983</v>
      </c>
      <c r="BB60" s="3">
        <f t="shared" si="42"/>
        <v>23308941</v>
      </c>
      <c r="BC60" s="3">
        <f t="shared" si="42"/>
        <v>6646469</v>
      </c>
      <c r="BD60" s="3">
        <f t="shared" si="42"/>
        <v>39128908</v>
      </c>
      <c r="BE60" s="3">
        <f t="shared" si="42"/>
        <v>15917423</v>
      </c>
      <c r="BF60" s="3">
        <f t="shared" si="42"/>
        <v>7500886</v>
      </c>
      <c r="BG60" s="3">
        <f t="shared" si="42"/>
        <v>25634542</v>
      </c>
      <c r="BH60" s="3">
        <f t="shared" si="42"/>
        <v>26625632</v>
      </c>
      <c r="BI60" s="3">
        <f t="shared" si="42"/>
        <v>27093155</v>
      </c>
      <c r="BJ60" s="3">
        <f t="shared" si="42"/>
        <v>26559483</v>
      </c>
      <c r="BK60" s="3">
        <f t="shared" si="42"/>
        <v>22072858</v>
      </c>
      <c r="BL60" s="3">
        <f t="shared" si="42"/>
        <v>29069149</v>
      </c>
      <c r="BM60" s="3">
        <f t="shared" si="42"/>
        <v>23111615</v>
      </c>
      <c r="BN60" s="3">
        <f t="shared" si="42"/>
        <v>27179046</v>
      </c>
      <c r="BO60" s="3">
        <f t="shared" si="42"/>
        <v>13736999</v>
      </c>
      <c r="BP60" s="3">
        <f t="shared" si="42"/>
        <v>36714920</v>
      </c>
      <c r="BQ60" s="3">
        <f t="shared" si="42"/>
        <v>11865324</v>
      </c>
      <c r="BR60" s="3">
        <f t="shared" si="42"/>
        <v>22306853</v>
      </c>
      <c r="BS60" s="3">
        <f t="shared" si="42"/>
        <v>24792066</v>
      </c>
      <c r="BT60" s="3">
        <f t="shared" si="42"/>
        <v>45250523</v>
      </c>
      <c r="BU60" s="3">
        <f t="shared" si="42"/>
        <v>31204463</v>
      </c>
      <c r="BV60" s="3">
        <f t="shared" si="42"/>
        <v>34737910</v>
      </c>
      <c r="BW60" s="3">
        <f t="shared" si="42"/>
        <v>19081376</v>
      </c>
      <c r="BX60" s="3">
        <f t="shared" si="42"/>
        <v>19344550</v>
      </c>
      <c r="BY60" s="3">
        <f t="shared" si="42"/>
        <v>31072884</v>
      </c>
      <c r="BZ60" s="3">
        <f t="shared" si="42"/>
        <v>40950919</v>
      </c>
      <c r="CA60" s="3">
        <f t="shared" si="42"/>
        <v>14322955</v>
      </c>
      <c r="CB60" s="3">
        <f t="shared" si="42"/>
        <v>38853939</v>
      </c>
      <c r="CC60" s="3">
        <f t="shared" si="42"/>
        <v>15479595</v>
      </c>
      <c r="CD60" s="3">
        <f t="shared" si="42"/>
        <v>21106260</v>
      </c>
      <c r="CE60" s="3">
        <f t="shared" si="42"/>
        <v>25111960</v>
      </c>
      <c r="CF60" s="3">
        <f t="shared" si="42"/>
        <v>46961730</v>
      </c>
      <c r="CG60" s="3">
        <f t="shared" si="42"/>
        <v>21456027</v>
      </c>
      <c r="CH60" s="3">
        <f t="shared" si="42"/>
        <v>39025435</v>
      </c>
      <c r="CI60" s="3">
        <f t="shared" si="42"/>
        <v>15700220</v>
      </c>
      <c r="CJ60" s="3">
        <f t="shared" si="42"/>
        <v>20792898</v>
      </c>
      <c r="CK60" s="3">
        <f t="shared" si="42"/>
        <v>28348348</v>
      </c>
      <c r="CL60" s="3">
        <f t="shared" si="42"/>
        <v>46316483</v>
      </c>
      <c r="CM60" s="3">
        <f t="shared" si="42"/>
        <v>15228711</v>
      </c>
      <c r="CN60" s="3">
        <f t="shared" si="42"/>
        <v>41720298</v>
      </c>
      <c r="CO60" s="3">
        <f t="shared" si="42"/>
        <v>15549565</v>
      </c>
      <c r="CP60" s="3">
        <f t="shared" si="42"/>
        <v>19623749</v>
      </c>
      <c r="CQ60" s="3">
        <f t="shared" si="42"/>
        <v>38140559</v>
      </c>
      <c r="CR60" s="3">
        <f t="shared" si="42"/>
        <v>44820893</v>
      </c>
      <c r="CS60" s="3">
        <f t="shared" si="42"/>
        <v>20102223</v>
      </c>
      <c r="CT60" s="3">
        <f t="shared" si="42"/>
        <v>45845680</v>
      </c>
      <c r="CU60" s="3">
        <f t="shared" si="42"/>
        <v>15056353</v>
      </c>
      <c r="CV60" s="3">
        <f t="shared" si="42"/>
        <v>19635755</v>
      </c>
      <c r="CW60" s="3">
        <f t="shared" si="42"/>
        <v>36808826</v>
      </c>
      <c r="CX60" s="3">
        <f t="shared" si="42"/>
        <v>50290969</v>
      </c>
      <c r="CY60" s="3">
        <f t="shared" ref="CY60:DZ60" si="43">SUM(CY61+CY62)</f>
        <v>15518739</v>
      </c>
      <c r="CZ60" s="3">
        <f t="shared" si="43"/>
        <v>44703441</v>
      </c>
      <c r="DA60" s="3">
        <f t="shared" si="43"/>
        <v>15382601</v>
      </c>
      <c r="DB60" s="3">
        <f t="shared" si="43"/>
        <v>20906811</v>
      </c>
      <c r="DC60" s="3">
        <f t="shared" si="43"/>
        <v>74894014</v>
      </c>
      <c r="DD60" s="3">
        <f t="shared" si="43"/>
        <v>49398502</v>
      </c>
      <c r="DE60" s="3">
        <f t="shared" si="43"/>
        <v>34058345</v>
      </c>
      <c r="DF60" s="3">
        <f t="shared" si="43"/>
        <v>47880218</v>
      </c>
      <c r="DG60" s="3">
        <f t="shared" si="43"/>
        <v>19984797</v>
      </c>
      <c r="DH60" s="3">
        <f t="shared" si="43"/>
        <v>24322146</v>
      </c>
      <c r="DI60" s="3">
        <f t="shared" si="43"/>
        <v>73277300</v>
      </c>
      <c r="DJ60" s="3">
        <f t="shared" si="43"/>
        <v>57942210</v>
      </c>
      <c r="DK60" s="3">
        <f t="shared" si="43"/>
        <v>16361904</v>
      </c>
      <c r="DL60" s="3">
        <f t="shared" si="43"/>
        <v>55250755</v>
      </c>
      <c r="DM60" s="3">
        <f t="shared" si="43"/>
        <v>20963640</v>
      </c>
      <c r="DN60" s="3">
        <f t="shared" si="43"/>
        <v>17819192</v>
      </c>
      <c r="DO60" s="3">
        <f t="shared" si="43"/>
        <v>81877744</v>
      </c>
      <c r="DP60" s="3">
        <f t="shared" si="43"/>
        <v>50924799</v>
      </c>
      <c r="DQ60" s="3">
        <f t="shared" si="43"/>
        <v>85167741</v>
      </c>
      <c r="DR60" s="35">
        <f t="shared" si="43"/>
        <v>49980096</v>
      </c>
      <c r="DS60" s="35">
        <f t="shared" si="43"/>
        <v>23083773</v>
      </c>
      <c r="DT60" s="35">
        <f t="shared" si="43"/>
        <v>29617097</v>
      </c>
      <c r="DU60" s="35">
        <f t="shared" si="43"/>
        <v>76384163</v>
      </c>
      <c r="DV60" s="3">
        <f t="shared" si="43"/>
        <v>67250706</v>
      </c>
      <c r="DW60" s="3">
        <f t="shared" si="43"/>
        <v>34558099</v>
      </c>
      <c r="DX60" s="3">
        <f t="shared" si="43"/>
        <v>50680913</v>
      </c>
      <c r="DY60" s="3">
        <f t="shared" si="43"/>
        <v>27230255</v>
      </c>
      <c r="DZ60" s="3">
        <f t="shared" si="43"/>
        <v>32999750</v>
      </c>
      <c r="EA60" s="3">
        <f>EA61+EA62</f>
        <v>70483965</v>
      </c>
      <c r="EB60" s="3">
        <v>71247922</v>
      </c>
      <c r="EC60" s="17">
        <f t="shared" ref="EC60:ES60" si="44">EC61+EC62</f>
        <v>39598428</v>
      </c>
      <c r="ED60" s="17">
        <f t="shared" si="44"/>
        <v>51888844</v>
      </c>
      <c r="EE60" s="17">
        <f t="shared" si="44"/>
        <v>27497243</v>
      </c>
      <c r="EF60" s="17">
        <f t="shared" si="44"/>
        <v>34755349</v>
      </c>
      <c r="EG60" s="17">
        <f t="shared" si="44"/>
        <v>86368440</v>
      </c>
      <c r="EH60" s="39">
        <f t="shared" si="44"/>
        <v>55756868</v>
      </c>
      <c r="EI60" s="39">
        <f t="shared" si="44"/>
        <v>44846648</v>
      </c>
      <c r="EJ60" s="17">
        <f t="shared" si="44"/>
        <v>57263393</v>
      </c>
      <c r="EK60" s="17">
        <f t="shared" si="44"/>
        <v>25633408</v>
      </c>
      <c r="EL60" s="17">
        <f t="shared" si="44"/>
        <v>25064993</v>
      </c>
      <c r="EM60" s="17">
        <f t="shared" si="44"/>
        <v>85390858</v>
      </c>
      <c r="EN60" s="17">
        <f t="shared" si="44"/>
        <v>62857015</v>
      </c>
      <c r="EO60" s="17">
        <f t="shared" si="44"/>
        <v>55775403</v>
      </c>
      <c r="EP60" s="32">
        <f t="shared" si="44"/>
        <v>0</v>
      </c>
      <c r="EQ60" s="32">
        <f t="shared" si="44"/>
        <v>0</v>
      </c>
      <c r="ER60" s="32">
        <f t="shared" si="44"/>
        <v>0</v>
      </c>
      <c r="ES60" s="32">
        <f t="shared" si="44"/>
        <v>0</v>
      </c>
    </row>
    <row r="61" spans="1:149" x14ac:dyDescent="0.3">
      <c r="A61" s="13" t="s">
        <v>205</v>
      </c>
      <c r="B61" s="3">
        <v>137176</v>
      </c>
      <c r="C61" s="3">
        <v>0</v>
      </c>
      <c r="D61" s="3">
        <v>4612692</v>
      </c>
      <c r="E61" s="3">
        <v>1284826</v>
      </c>
      <c r="F61" s="3">
        <v>17050983</v>
      </c>
      <c r="G61" s="3">
        <v>3986645</v>
      </c>
      <c r="H61" s="3">
        <v>134242</v>
      </c>
      <c r="I61" s="3">
        <v>17889</v>
      </c>
      <c r="J61" s="3">
        <v>6876147</v>
      </c>
      <c r="K61" s="3">
        <v>1186104</v>
      </c>
      <c r="L61" s="3">
        <v>17049990</v>
      </c>
      <c r="M61" s="3">
        <v>3464255</v>
      </c>
      <c r="N61" s="3">
        <v>191860</v>
      </c>
      <c r="O61" s="3">
        <v>32767</v>
      </c>
      <c r="P61" s="3">
        <v>5645954</v>
      </c>
      <c r="Q61" s="3">
        <v>2894665</v>
      </c>
      <c r="R61" s="3">
        <v>17050000</v>
      </c>
      <c r="S61" s="3">
        <v>4167223</v>
      </c>
      <c r="T61" s="3">
        <v>1335994</v>
      </c>
      <c r="U61" s="3">
        <v>36165</v>
      </c>
      <c r="V61" s="3">
        <v>6895608</v>
      </c>
      <c r="W61" s="3">
        <v>3722002</v>
      </c>
      <c r="X61" s="3">
        <v>17050000</v>
      </c>
      <c r="Y61" s="3">
        <v>-1404735</v>
      </c>
      <c r="Z61" s="3">
        <v>8856955</v>
      </c>
      <c r="AA61" s="3">
        <v>45657</v>
      </c>
      <c r="AB61" s="3">
        <v>3170435</v>
      </c>
      <c r="AC61" s="3">
        <v>7240429</v>
      </c>
      <c r="AD61" s="3">
        <v>17050000</v>
      </c>
      <c r="AE61" s="3">
        <v>3272721</v>
      </c>
      <c r="AF61" s="3">
        <v>8781210</v>
      </c>
      <c r="AG61" s="3">
        <v>49174</v>
      </c>
      <c r="AH61" s="3">
        <v>6828093</v>
      </c>
      <c r="AI61" s="3">
        <v>1201492</v>
      </c>
      <c r="AJ61" s="3">
        <v>17050000</v>
      </c>
      <c r="AK61" s="3">
        <v>3292458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0</v>
      </c>
      <c r="BL61" s="3">
        <v>0</v>
      </c>
      <c r="BM61" s="3">
        <v>0</v>
      </c>
      <c r="BN61" s="3">
        <v>0</v>
      </c>
      <c r="BO61" s="3">
        <v>0</v>
      </c>
      <c r="BP61" s="3">
        <v>0</v>
      </c>
      <c r="BQ61" s="3">
        <v>0</v>
      </c>
      <c r="BR61" s="3">
        <v>0</v>
      </c>
      <c r="BS61" s="3">
        <v>0</v>
      </c>
      <c r="BT61" s="3">
        <v>0</v>
      </c>
      <c r="BU61" s="3">
        <v>0</v>
      </c>
      <c r="BV61" s="3">
        <v>9064646</v>
      </c>
      <c r="BW61" s="3">
        <v>6539987</v>
      </c>
      <c r="BX61" s="3">
        <v>7881966</v>
      </c>
      <c r="BY61" s="3">
        <v>10094552</v>
      </c>
      <c r="BZ61" s="3">
        <v>32962614</v>
      </c>
      <c r="CA61" s="3">
        <v>6279524</v>
      </c>
      <c r="CB61" s="3">
        <v>9112407</v>
      </c>
      <c r="CC61" s="3">
        <v>6470771</v>
      </c>
      <c r="CD61" s="3">
        <v>6332395</v>
      </c>
      <c r="CE61" s="3">
        <v>4987065</v>
      </c>
      <c r="CF61" s="3">
        <v>39550000</v>
      </c>
      <c r="CG61" s="3">
        <v>6524331</v>
      </c>
      <c r="CH61" s="3">
        <v>9083298</v>
      </c>
      <c r="CI61" s="3">
        <v>5139203</v>
      </c>
      <c r="CJ61" s="3">
        <v>6106579</v>
      </c>
      <c r="CK61" s="3">
        <v>4741905</v>
      </c>
      <c r="CL61" s="3">
        <v>39550000</v>
      </c>
      <c r="CM61" s="3">
        <v>5940739</v>
      </c>
      <c r="CN61" s="3">
        <v>9083532</v>
      </c>
      <c r="CO61" s="3">
        <v>5030543</v>
      </c>
      <c r="CP61" s="3">
        <v>5775445</v>
      </c>
      <c r="CQ61" s="3">
        <v>4650491</v>
      </c>
      <c r="CR61" s="3">
        <v>39550000</v>
      </c>
      <c r="CS61" s="3">
        <v>5254443</v>
      </c>
      <c r="CT61" s="3">
        <v>9638267</v>
      </c>
      <c r="CU61" s="3">
        <v>4752685</v>
      </c>
      <c r="CV61" s="3">
        <v>5623787</v>
      </c>
      <c r="CW61" s="3">
        <v>5056800</v>
      </c>
      <c r="CX61" s="3">
        <v>42744085</v>
      </c>
      <c r="CY61" s="3">
        <v>4958254</v>
      </c>
      <c r="CZ61" s="3">
        <v>9777503</v>
      </c>
      <c r="DA61" s="3">
        <v>7137849</v>
      </c>
      <c r="DB61" s="3">
        <v>2913424</v>
      </c>
      <c r="DC61" s="3">
        <v>42209318</v>
      </c>
      <c r="DD61" s="3">
        <v>40302082</v>
      </c>
      <c r="DE61" s="3">
        <v>19412058</v>
      </c>
      <c r="DF61" s="3">
        <v>10232114</v>
      </c>
      <c r="DG61" s="3">
        <v>7061099</v>
      </c>
      <c r="DH61" s="3">
        <v>7559488</v>
      </c>
      <c r="DI61" s="3">
        <v>42952853</v>
      </c>
      <c r="DJ61" s="3">
        <v>45112734</v>
      </c>
      <c r="DK61" s="3">
        <v>5567731</v>
      </c>
      <c r="DL61" s="3">
        <v>16882670</v>
      </c>
      <c r="DM61" s="3">
        <v>6350660</v>
      </c>
      <c r="DN61" s="3">
        <v>2943525</v>
      </c>
      <c r="DO61" s="3">
        <v>45952669</v>
      </c>
      <c r="DP61" s="3">
        <v>40319351</v>
      </c>
      <c r="DQ61" s="3">
        <v>72787141</v>
      </c>
      <c r="DR61" s="3">
        <v>14246050</v>
      </c>
      <c r="DS61" s="3">
        <v>8719856</v>
      </c>
      <c r="DT61" s="3">
        <v>13747499</v>
      </c>
      <c r="DU61" s="3">
        <v>42916244</v>
      </c>
      <c r="DV61" s="3">
        <v>55380029</v>
      </c>
      <c r="DW61" s="3">
        <v>18578410</v>
      </c>
      <c r="DX61" s="3">
        <v>15891132</v>
      </c>
      <c r="DY61" s="3">
        <v>12139862</v>
      </c>
      <c r="DZ61" s="3">
        <v>15590474</v>
      </c>
      <c r="EA61" s="3">
        <v>43095914</v>
      </c>
      <c r="EB61" s="3">
        <v>56726083</v>
      </c>
      <c r="EC61" s="17">
        <v>19482056</v>
      </c>
      <c r="ED61" s="17">
        <v>16675157</v>
      </c>
      <c r="EE61" s="17">
        <v>12824341</v>
      </c>
      <c r="EF61" s="17">
        <v>15771201</v>
      </c>
      <c r="EG61" s="17">
        <v>48553065</v>
      </c>
      <c r="EH61" s="39">
        <v>42780398</v>
      </c>
      <c r="EI61" s="39">
        <v>31113404</v>
      </c>
      <c r="EJ61" s="17">
        <v>16873399</v>
      </c>
      <c r="EK61" s="17">
        <v>11542657</v>
      </c>
      <c r="EL61" s="17">
        <v>9561816</v>
      </c>
      <c r="EM61" s="17">
        <v>52613427</v>
      </c>
      <c r="EN61" s="17">
        <v>45889339</v>
      </c>
      <c r="EO61" s="17">
        <v>38513658</v>
      </c>
    </row>
    <row r="62" spans="1:149" x14ac:dyDescent="0.3">
      <c r="A62" s="13" t="s">
        <v>206</v>
      </c>
      <c r="B62" s="3">
        <v>18647458</v>
      </c>
      <c r="C62" s="3">
        <v>10474497</v>
      </c>
      <c r="D62" s="3">
        <v>12853055</v>
      </c>
      <c r="E62" s="3">
        <v>16939765</v>
      </c>
      <c r="F62" s="3">
        <v>7687675</v>
      </c>
      <c r="G62" s="3">
        <v>5263025</v>
      </c>
      <c r="H62" s="3">
        <v>23313401</v>
      </c>
      <c r="I62" s="3">
        <v>9873930</v>
      </c>
      <c r="J62" s="3">
        <v>16157875</v>
      </c>
      <c r="K62" s="3">
        <v>14057499</v>
      </c>
      <c r="L62" s="3">
        <v>9733788</v>
      </c>
      <c r="M62" s="3">
        <v>4200124</v>
      </c>
      <c r="N62" s="3">
        <v>21895208</v>
      </c>
      <c r="O62" s="3">
        <v>9744688</v>
      </c>
      <c r="P62" s="3">
        <v>14935041</v>
      </c>
      <c r="Q62" s="3">
        <v>15570494</v>
      </c>
      <c r="R62" s="3">
        <v>7578172</v>
      </c>
      <c r="S62" s="3">
        <v>7145539</v>
      </c>
      <c r="T62" s="3">
        <v>23626264</v>
      </c>
      <c r="U62" s="3">
        <v>12982871</v>
      </c>
      <c r="V62" s="3">
        <v>11667288</v>
      </c>
      <c r="W62" s="3">
        <v>17727355</v>
      </c>
      <c r="X62" s="3">
        <v>8972886</v>
      </c>
      <c r="Y62" s="3">
        <v>4394111</v>
      </c>
      <c r="Z62" s="3">
        <v>24102552</v>
      </c>
      <c r="AA62" s="3">
        <v>10314493</v>
      </c>
      <c r="AB62" s="3">
        <v>16727875</v>
      </c>
      <c r="AC62" s="3">
        <v>15624881</v>
      </c>
      <c r="AD62" s="3">
        <v>7568417</v>
      </c>
      <c r="AE62" s="3">
        <v>6537334</v>
      </c>
      <c r="AF62" s="3">
        <v>24098363</v>
      </c>
      <c r="AG62" s="3">
        <v>10496388</v>
      </c>
      <c r="AH62" s="3">
        <v>15548101</v>
      </c>
      <c r="AI62" s="3">
        <v>16152217</v>
      </c>
      <c r="AJ62" s="3">
        <v>6891898</v>
      </c>
      <c r="AK62" s="3">
        <v>10599168</v>
      </c>
      <c r="AL62" s="3">
        <v>35146355</v>
      </c>
      <c r="AM62" s="3">
        <v>14561457</v>
      </c>
      <c r="AN62" s="3">
        <v>35198438</v>
      </c>
      <c r="AO62" s="3">
        <v>16355067</v>
      </c>
      <c r="AP62" s="3">
        <v>13091435</v>
      </c>
      <c r="AQ62" s="3">
        <v>27147922</v>
      </c>
      <c r="AR62" s="3">
        <v>52726183</v>
      </c>
      <c r="AS62" s="3">
        <v>13188452</v>
      </c>
      <c r="AT62" s="3">
        <v>35306094</v>
      </c>
      <c r="AU62" s="3">
        <v>19224437</v>
      </c>
      <c r="AV62" s="3">
        <v>489499</v>
      </c>
      <c r="AW62" s="3">
        <v>12559570</v>
      </c>
      <c r="AX62" s="3">
        <v>38201061</v>
      </c>
      <c r="AY62" s="3">
        <v>10088463</v>
      </c>
      <c r="AZ62" s="3">
        <v>29915026</v>
      </c>
      <c r="BA62" s="3">
        <v>17694983</v>
      </c>
      <c r="BB62" s="3">
        <v>23308941</v>
      </c>
      <c r="BC62" s="3">
        <v>6646469</v>
      </c>
      <c r="BD62" s="3">
        <v>39128908</v>
      </c>
      <c r="BE62" s="3">
        <v>15917423</v>
      </c>
      <c r="BF62" s="3">
        <v>7500886</v>
      </c>
      <c r="BG62" s="3">
        <v>25634542</v>
      </c>
      <c r="BH62" s="3">
        <v>26625632</v>
      </c>
      <c r="BI62" s="3">
        <v>27093155</v>
      </c>
      <c r="BJ62" s="3">
        <v>26559483</v>
      </c>
      <c r="BK62" s="3">
        <v>22072858</v>
      </c>
      <c r="BL62" s="3">
        <v>29069149</v>
      </c>
      <c r="BM62" s="3">
        <v>23111615</v>
      </c>
      <c r="BN62" s="3">
        <v>27179046</v>
      </c>
      <c r="BO62" s="3">
        <v>13736999</v>
      </c>
      <c r="BP62" s="3">
        <v>36714920</v>
      </c>
      <c r="BQ62" s="3">
        <v>11865324</v>
      </c>
      <c r="BR62" s="3">
        <v>22306853</v>
      </c>
      <c r="BS62" s="3">
        <v>24792066</v>
      </c>
      <c r="BT62" s="3">
        <v>45250523</v>
      </c>
      <c r="BU62" s="3">
        <v>31204463</v>
      </c>
      <c r="BV62" s="3">
        <v>25673264</v>
      </c>
      <c r="BW62" s="3">
        <v>12541389</v>
      </c>
      <c r="BX62" s="3">
        <v>11462584</v>
      </c>
      <c r="BY62" s="3">
        <v>20978332</v>
      </c>
      <c r="BZ62" s="3">
        <v>7988305</v>
      </c>
      <c r="CA62" s="3">
        <v>8043431</v>
      </c>
      <c r="CB62" s="3">
        <v>29741532</v>
      </c>
      <c r="CC62" s="3">
        <v>9008824</v>
      </c>
      <c r="CD62" s="3">
        <v>14773865</v>
      </c>
      <c r="CE62" s="3">
        <v>20124895</v>
      </c>
      <c r="CF62" s="3">
        <v>7411730</v>
      </c>
      <c r="CG62" s="3">
        <v>14931696</v>
      </c>
      <c r="CH62" s="3">
        <v>29942137</v>
      </c>
      <c r="CI62" s="3">
        <v>10561017</v>
      </c>
      <c r="CJ62" s="3">
        <v>14686319</v>
      </c>
      <c r="CK62" s="3">
        <v>23606443</v>
      </c>
      <c r="CL62" s="3">
        <v>6766483</v>
      </c>
      <c r="CM62" s="3">
        <v>9287972</v>
      </c>
      <c r="CN62" s="3">
        <v>32636766</v>
      </c>
      <c r="CO62" s="3">
        <v>10519022</v>
      </c>
      <c r="CP62" s="3">
        <v>13848304</v>
      </c>
      <c r="CQ62" s="3">
        <v>33490068</v>
      </c>
      <c r="CR62" s="3">
        <v>5270893</v>
      </c>
      <c r="CS62" s="3">
        <v>14847780</v>
      </c>
      <c r="CT62" s="3">
        <v>36207413</v>
      </c>
      <c r="CU62" s="3">
        <v>10303668</v>
      </c>
      <c r="CV62" s="3">
        <v>14011968</v>
      </c>
      <c r="CW62" s="3">
        <v>31752026</v>
      </c>
      <c r="CX62" s="3">
        <v>7546884</v>
      </c>
      <c r="CY62" s="3">
        <v>10560485</v>
      </c>
      <c r="CZ62" s="3">
        <v>34925938</v>
      </c>
      <c r="DA62" s="3">
        <v>8244752</v>
      </c>
      <c r="DB62" s="3">
        <v>17993387</v>
      </c>
      <c r="DC62" s="3">
        <v>32684696</v>
      </c>
      <c r="DD62" s="3">
        <v>9096420</v>
      </c>
      <c r="DE62" s="3">
        <v>14646287</v>
      </c>
      <c r="DF62" s="3">
        <v>37648104</v>
      </c>
      <c r="DG62" s="3">
        <v>12923698</v>
      </c>
      <c r="DH62" s="3">
        <v>16762658</v>
      </c>
      <c r="DI62" s="3">
        <v>30324447</v>
      </c>
      <c r="DJ62" s="3">
        <v>12829476</v>
      </c>
      <c r="DK62" s="3">
        <v>10794173</v>
      </c>
      <c r="DL62" s="3">
        <v>38368085</v>
      </c>
      <c r="DM62" s="3">
        <v>14612980</v>
      </c>
      <c r="DN62" s="3">
        <v>14875667</v>
      </c>
      <c r="DO62" s="3">
        <v>35925075</v>
      </c>
      <c r="DP62" s="3">
        <v>10605448</v>
      </c>
      <c r="DQ62" s="3">
        <v>12380600</v>
      </c>
      <c r="DR62" s="3">
        <v>35734046</v>
      </c>
      <c r="DS62" s="3">
        <v>14363917</v>
      </c>
      <c r="DT62" s="3">
        <v>15869598</v>
      </c>
      <c r="DU62" s="3">
        <v>33467919</v>
      </c>
      <c r="DV62" s="3">
        <v>11870677</v>
      </c>
      <c r="DW62" s="3">
        <v>15979689</v>
      </c>
      <c r="DX62" s="3">
        <v>34789781</v>
      </c>
      <c r="DY62" s="3">
        <v>15090393</v>
      </c>
      <c r="DZ62" s="3">
        <v>17409276</v>
      </c>
      <c r="EA62" s="3">
        <v>27388051</v>
      </c>
      <c r="EB62" s="3">
        <v>14521839</v>
      </c>
      <c r="EC62" s="17">
        <v>20116372</v>
      </c>
      <c r="ED62" s="17">
        <v>35213687</v>
      </c>
      <c r="EE62" s="17">
        <v>14672902</v>
      </c>
      <c r="EF62" s="17">
        <v>18984148</v>
      </c>
      <c r="EG62" s="17">
        <v>37815375</v>
      </c>
      <c r="EH62" s="39">
        <v>12976470</v>
      </c>
      <c r="EI62" s="39">
        <v>13733244</v>
      </c>
      <c r="EJ62" s="17">
        <v>40389994</v>
      </c>
      <c r="EK62" s="17">
        <v>14090751</v>
      </c>
      <c r="EL62" s="17">
        <v>15503177</v>
      </c>
      <c r="EM62" s="17">
        <v>32777431</v>
      </c>
      <c r="EN62" s="17">
        <v>16967676</v>
      </c>
      <c r="EO62" s="17">
        <v>17261745</v>
      </c>
    </row>
    <row r="63" spans="1:149" x14ac:dyDescent="0.3">
      <c r="A63" s="12" t="s">
        <v>207</v>
      </c>
      <c r="B63" s="3">
        <v>343217</v>
      </c>
      <c r="C63" s="3">
        <v>1980150</v>
      </c>
      <c r="D63" s="3">
        <v>1146966</v>
      </c>
      <c r="E63" s="3">
        <v>1118848</v>
      </c>
      <c r="F63" s="3">
        <v>1382440</v>
      </c>
      <c r="G63" s="3">
        <v>1439682</v>
      </c>
      <c r="H63" s="3">
        <v>1021470</v>
      </c>
      <c r="I63" s="3">
        <v>1129577</v>
      </c>
      <c r="J63" s="3">
        <v>1027910</v>
      </c>
      <c r="K63" s="3">
        <v>1038579</v>
      </c>
      <c r="L63" s="3">
        <v>1155742</v>
      </c>
      <c r="M63" s="3">
        <v>1552252</v>
      </c>
      <c r="N63" s="3">
        <v>488067</v>
      </c>
      <c r="O63" s="3">
        <v>959315</v>
      </c>
      <c r="P63" s="3">
        <v>4884996</v>
      </c>
      <c r="Q63" s="3">
        <v>3187374</v>
      </c>
      <c r="R63" s="3">
        <v>3954648</v>
      </c>
      <c r="S63" s="3">
        <v>1830827</v>
      </c>
      <c r="T63" s="3">
        <v>5887247</v>
      </c>
      <c r="U63" s="3">
        <v>1725806</v>
      </c>
      <c r="V63" s="3">
        <v>1447927</v>
      </c>
      <c r="W63" s="3">
        <v>9833661</v>
      </c>
      <c r="X63" s="3">
        <v>4235928</v>
      </c>
      <c r="Y63" s="3">
        <v>10877053</v>
      </c>
      <c r="Z63" s="3">
        <v>13087542</v>
      </c>
      <c r="AA63" s="3">
        <v>23436988</v>
      </c>
      <c r="AB63" s="3">
        <v>15455590</v>
      </c>
      <c r="AC63" s="3">
        <v>32501162</v>
      </c>
      <c r="AD63" s="3">
        <v>19718935</v>
      </c>
      <c r="AE63" s="3">
        <v>19733073</v>
      </c>
      <c r="AF63" s="3">
        <v>13264624</v>
      </c>
      <c r="AG63" s="3">
        <v>15437613</v>
      </c>
      <c r="AH63" s="3">
        <v>8801790</v>
      </c>
      <c r="AI63" s="3">
        <v>20803556</v>
      </c>
      <c r="AJ63" s="3">
        <v>16967276</v>
      </c>
      <c r="AK63" s="3">
        <v>43617166</v>
      </c>
      <c r="AL63" s="3">
        <f>SUM(AL64+AL65+AL66)</f>
        <v>18063010</v>
      </c>
      <c r="AM63" s="3">
        <f t="shared" ref="AM63:CX63" si="45">SUM(AM64+AM65+AM66)</f>
        <v>24970082</v>
      </c>
      <c r="AN63" s="3">
        <f t="shared" si="45"/>
        <v>23958329</v>
      </c>
      <c r="AO63" s="3">
        <f t="shared" si="45"/>
        <v>28915928</v>
      </c>
      <c r="AP63" s="3">
        <f t="shared" si="45"/>
        <v>32551095</v>
      </c>
      <c r="AQ63" s="3">
        <f t="shared" si="45"/>
        <v>31740959</v>
      </c>
      <c r="AR63" s="3">
        <f t="shared" si="45"/>
        <v>25556956</v>
      </c>
      <c r="AS63" s="3">
        <f t="shared" si="45"/>
        <v>41945665</v>
      </c>
      <c r="AT63" s="3">
        <f t="shared" si="45"/>
        <v>47317725</v>
      </c>
      <c r="AU63" s="3">
        <f t="shared" si="45"/>
        <v>26952946</v>
      </c>
      <c r="AV63" s="3">
        <f t="shared" si="45"/>
        <v>21331640</v>
      </c>
      <c r="AW63" s="3">
        <f t="shared" si="45"/>
        <v>50075421</v>
      </c>
      <c r="AX63" s="3">
        <f t="shared" si="45"/>
        <v>31145394</v>
      </c>
      <c r="AY63" s="3">
        <f t="shared" si="45"/>
        <v>25967595</v>
      </c>
      <c r="AZ63" s="3">
        <f t="shared" si="45"/>
        <v>16840781</v>
      </c>
      <c r="BA63" s="3">
        <f t="shared" si="45"/>
        <v>36060333</v>
      </c>
      <c r="BB63" s="3">
        <f t="shared" si="45"/>
        <v>41862716</v>
      </c>
      <c r="BC63" s="3">
        <f t="shared" si="45"/>
        <v>25890215</v>
      </c>
      <c r="BD63" s="3">
        <f t="shared" si="45"/>
        <v>22495723</v>
      </c>
      <c r="BE63" s="3">
        <f t="shared" si="45"/>
        <v>27021535</v>
      </c>
      <c r="BF63" s="3">
        <f t="shared" si="45"/>
        <v>26085414</v>
      </c>
      <c r="BG63" s="3">
        <f t="shared" si="45"/>
        <v>24846257</v>
      </c>
      <c r="BH63" s="3">
        <f t="shared" si="45"/>
        <v>16935199</v>
      </c>
      <c r="BI63" s="3">
        <f t="shared" si="45"/>
        <v>114465727</v>
      </c>
      <c r="BJ63" s="3">
        <f t="shared" si="45"/>
        <v>13862705</v>
      </c>
      <c r="BK63" s="3">
        <f t="shared" si="45"/>
        <v>23510943</v>
      </c>
      <c r="BL63" s="3">
        <f t="shared" si="45"/>
        <v>22939908</v>
      </c>
      <c r="BM63" s="3">
        <f t="shared" si="45"/>
        <v>23584187</v>
      </c>
      <c r="BN63" s="3">
        <f t="shared" si="45"/>
        <v>22942114</v>
      </c>
      <c r="BO63" s="3">
        <f t="shared" si="45"/>
        <v>33828519</v>
      </c>
      <c r="BP63" s="3">
        <f t="shared" si="45"/>
        <v>26007141</v>
      </c>
      <c r="BQ63" s="3">
        <f t="shared" si="45"/>
        <v>30914819</v>
      </c>
      <c r="BR63" s="3">
        <f t="shared" si="45"/>
        <v>32800032</v>
      </c>
      <c r="BS63" s="3">
        <f t="shared" si="45"/>
        <v>27647189</v>
      </c>
      <c r="BT63" s="3">
        <f t="shared" si="45"/>
        <v>28895071</v>
      </c>
      <c r="BU63" s="3">
        <f t="shared" si="45"/>
        <v>40872358</v>
      </c>
      <c r="BV63" s="3">
        <f t="shared" si="45"/>
        <v>23954326</v>
      </c>
      <c r="BW63" s="3">
        <f t="shared" si="45"/>
        <v>26797985</v>
      </c>
      <c r="BX63" s="3">
        <f t="shared" si="45"/>
        <v>25375274</v>
      </c>
      <c r="BY63" s="3">
        <f t="shared" si="45"/>
        <v>29141581</v>
      </c>
      <c r="BZ63" s="3">
        <f t="shared" si="45"/>
        <v>37628837</v>
      </c>
      <c r="CA63" s="3">
        <f t="shared" si="45"/>
        <v>25852121</v>
      </c>
      <c r="CB63" s="3">
        <f t="shared" si="45"/>
        <v>41915285</v>
      </c>
      <c r="CC63" s="3">
        <f t="shared" si="45"/>
        <v>26748414</v>
      </c>
      <c r="CD63" s="3">
        <f t="shared" si="45"/>
        <v>34377183</v>
      </c>
      <c r="CE63" s="3">
        <f t="shared" si="45"/>
        <v>40770220</v>
      </c>
      <c r="CF63" s="3">
        <f t="shared" si="45"/>
        <v>38604554</v>
      </c>
      <c r="CG63" s="3">
        <f t="shared" si="45"/>
        <v>41527976</v>
      </c>
      <c r="CH63" s="3">
        <f t="shared" si="45"/>
        <v>36568892</v>
      </c>
      <c r="CI63" s="3">
        <f t="shared" si="45"/>
        <v>16430863</v>
      </c>
      <c r="CJ63" s="3">
        <f t="shared" si="45"/>
        <v>34798047</v>
      </c>
      <c r="CK63" s="3">
        <f t="shared" si="45"/>
        <v>45371286</v>
      </c>
      <c r="CL63" s="3">
        <f t="shared" si="45"/>
        <v>24780941</v>
      </c>
      <c r="CM63" s="3">
        <f t="shared" si="45"/>
        <v>39813616</v>
      </c>
      <c r="CN63" s="3">
        <f t="shared" si="45"/>
        <v>21310218</v>
      </c>
      <c r="CO63" s="3">
        <f t="shared" si="45"/>
        <v>42207312</v>
      </c>
      <c r="CP63" s="3">
        <f t="shared" si="45"/>
        <v>49469970</v>
      </c>
      <c r="CQ63" s="3">
        <f t="shared" si="45"/>
        <v>31559967</v>
      </c>
      <c r="CR63" s="3">
        <f t="shared" si="45"/>
        <v>28200597</v>
      </c>
      <c r="CS63" s="3">
        <f t="shared" si="45"/>
        <v>56963406</v>
      </c>
      <c r="CT63" s="3">
        <f t="shared" si="45"/>
        <v>24856100</v>
      </c>
      <c r="CU63" s="3">
        <f t="shared" si="45"/>
        <v>29034953</v>
      </c>
      <c r="CV63" s="3">
        <f t="shared" si="45"/>
        <v>44930001</v>
      </c>
      <c r="CW63" s="3">
        <f t="shared" si="45"/>
        <v>51144418</v>
      </c>
      <c r="CX63" s="3">
        <f t="shared" si="45"/>
        <v>29215115</v>
      </c>
      <c r="CY63" s="3">
        <f t="shared" ref="CY63:DZ63" si="46">SUM(CY64+CY65+CY66)</f>
        <v>40141012</v>
      </c>
      <c r="CZ63" s="3">
        <f t="shared" si="46"/>
        <v>33226613</v>
      </c>
      <c r="DA63" s="3">
        <f t="shared" si="46"/>
        <v>36081110</v>
      </c>
      <c r="DB63" s="3">
        <f t="shared" si="46"/>
        <v>41372624</v>
      </c>
      <c r="DC63" s="3">
        <f t="shared" si="46"/>
        <v>36255047</v>
      </c>
      <c r="DD63" s="3">
        <f t="shared" si="46"/>
        <v>34501939</v>
      </c>
      <c r="DE63" s="3">
        <f t="shared" si="46"/>
        <v>73347386</v>
      </c>
      <c r="DF63" s="3">
        <f t="shared" si="46"/>
        <v>28674252</v>
      </c>
      <c r="DG63" s="3">
        <f t="shared" si="46"/>
        <v>35042348</v>
      </c>
      <c r="DH63" s="3">
        <f t="shared" si="46"/>
        <v>53428161</v>
      </c>
      <c r="DI63" s="3">
        <f t="shared" si="46"/>
        <v>30399555</v>
      </c>
      <c r="DJ63" s="3">
        <f t="shared" si="46"/>
        <v>37192326</v>
      </c>
      <c r="DK63" s="3">
        <f t="shared" si="46"/>
        <v>40296540</v>
      </c>
      <c r="DL63" s="3">
        <f t="shared" si="46"/>
        <v>29702214</v>
      </c>
      <c r="DM63" s="3">
        <f t="shared" si="46"/>
        <v>40834513</v>
      </c>
      <c r="DN63" s="3">
        <f t="shared" si="46"/>
        <v>55726865</v>
      </c>
      <c r="DO63" s="3">
        <f t="shared" si="46"/>
        <v>32705222</v>
      </c>
      <c r="DP63" s="3">
        <f t="shared" si="46"/>
        <v>12078037</v>
      </c>
      <c r="DQ63" s="3">
        <f t="shared" si="46"/>
        <v>99776904</v>
      </c>
      <c r="DR63" s="3">
        <f t="shared" si="46"/>
        <v>33910031</v>
      </c>
      <c r="DS63" s="3">
        <f t="shared" si="46"/>
        <v>47910527</v>
      </c>
      <c r="DT63" s="3">
        <f t="shared" si="46"/>
        <v>18642023</v>
      </c>
      <c r="DU63" s="3">
        <f t="shared" si="46"/>
        <v>34606396</v>
      </c>
      <c r="DV63" s="3">
        <f t="shared" si="46"/>
        <v>32402752</v>
      </c>
      <c r="DW63" s="3">
        <f t="shared" si="46"/>
        <v>51990270</v>
      </c>
      <c r="DX63" s="3">
        <f t="shared" si="46"/>
        <v>32982208</v>
      </c>
      <c r="DY63" s="3">
        <f t="shared" si="46"/>
        <v>31342245</v>
      </c>
      <c r="DZ63" s="3">
        <f t="shared" si="46"/>
        <v>46650784</v>
      </c>
      <c r="EA63" s="3">
        <f>SUM(EA64:EA66)</f>
        <v>38106151</v>
      </c>
      <c r="EB63" s="3">
        <v>34755611</v>
      </c>
      <c r="EC63" s="17">
        <f t="shared" ref="EC63:ES63" si="47">SUM(EC64:EC66)</f>
        <v>61355925</v>
      </c>
      <c r="ED63" s="17">
        <f t="shared" si="47"/>
        <v>36501466</v>
      </c>
      <c r="EE63" s="17">
        <f t="shared" si="47"/>
        <v>27541687</v>
      </c>
      <c r="EF63" s="17">
        <f t="shared" si="47"/>
        <v>29820634</v>
      </c>
      <c r="EG63" s="17">
        <f t="shared" si="47"/>
        <v>42959055</v>
      </c>
      <c r="EH63" s="39">
        <f t="shared" si="47"/>
        <v>31918298</v>
      </c>
      <c r="EI63" s="39">
        <f t="shared" si="47"/>
        <v>35098676</v>
      </c>
      <c r="EJ63" s="17">
        <f t="shared" si="47"/>
        <v>40750613</v>
      </c>
      <c r="EK63" s="17">
        <f t="shared" si="47"/>
        <v>23501962</v>
      </c>
      <c r="EL63" s="17">
        <f t="shared" si="47"/>
        <v>44750170</v>
      </c>
      <c r="EM63" s="17">
        <f t="shared" si="47"/>
        <v>37856998</v>
      </c>
      <c r="EN63" s="17">
        <f t="shared" si="47"/>
        <v>19911183</v>
      </c>
      <c r="EO63" s="17">
        <f t="shared" si="47"/>
        <v>41989211</v>
      </c>
      <c r="EP63" s="32">
        <f t="shared" si="47"/>
        <v>0</v>
      </c>
      <c r="EQ63" s="32">
        <f t="shared" si="47"/>
        <v>0</v>
      </c>
      <c r="ER63" s="32">
        <f t="shared" si="47"/>
        <v>0</v>
      </c>
      <c r="ES63" s="32">
        <f t="shared" si="47"/>
        <v>0</v>
      </c>
    </row>
    <row r="64" spans="1:149" x14ac:dyDescent="0.3">
      <c r="A64" s="13" t="s">
        <v>208</v>
      </c>
      <c r="B64" s="3">
        <v>315000</v>
      </c>
      <c r="C64" s="3">
        <v>0</v>
      </c>
      <c r="D64" s="3">
        <v>0</v>
      </c>
      <c r="E64" s="3">
        <v>0</v>
      </c>
      <c r="F64" s="3">
        <v>350000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35000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13063516</v>
      </c>
      <c r="AA64" s="3">
        <v>22949750</v>
      </c>
      <c r="AB64" s="3">
        <v>15453875</v>
      </c>
      <c r="AC64" s="3">
        <v>30118869</v>
      </c>
      <c r="AD64" s="3">
        <v>18548328</v>
      </c>
      <c r="AE64" s="3">
        <v>18514293</v>
      </c>
      <c r="AF64" s="3">
        <v>12076112</v>
      </c>
      <c r="AG64" s="3">
        <v>14244489</v>
      </c>
      <c r="AH64" s="3">
        <v>7276514</v>
      </c>
      <c r="AI64" s="3">
        <v>19602738</v>
      </c>
      <c r="AJ64" s="3">
        <v>15280439</v>
      </c>
      <c r="AK64" s="3">
        <v>41946953</v>
      </c>
      <c r="AL64" s="3">
        <v>18038626</v>
      </c>
      <c r="AM64" s="3">
        <v>24939697</v>
      </c>
      <c r="AN64" s="3">
        <v>23877952</v>
      </c>
      <c r="AO64" s="3">
        <v>26260075</v>
      </c>
      <c r="AP64" s="3">
        <v>31189498</v>
      </c>
      <c r="AQ64" s="3">
        <v>29770026</v>
      </c>
      <c r="AR64" s="3">
        <v>24213447</v>
      </c>
      <c r="AS64" s="3">
        <v>40213808</v>
      </c>
      <c r="AT64" s="3">
        <v>45958430</v>
      </c>
      <c r="AU64" s="3">
        <v>25446266</v>
      </c>
      <c r="AV64" s="3">
        <v>19979419</v>
      </c>
      <c r="AW64" s="3">
        <v>48446268</v>
      </c>
      <c r="AX64" s="3">
        <v>31116352</v>
      </c>
      <c r="AY64" s="3">
        <v>25886460</v>
      </c>
      <c r="AZ64" s="3">
        <v>16610202</v>
      </c>
      <c r="BA64" s="3">
        <v>34195214</v>
      </c>
      <c r="BB64" s="3">
        <v>39165789</v>
      </c>
      <c r="BC64" s="3">
        <v>24524886</v>
      </c>
      <c r="BD64" s="3">
        <v>21061810</v>
      </c>
      <c r="BE64" s="3">
        <v>25180456</v>
      </c>
      <c r="BF64" s="3">
        <v>23576015</v>
      </c>
      <c r="BG64" s="3">
        <v>24564185</v>
      </c>
      <c r="BH64" s="3">
        <v>15555682</v>
      </c>
      <c r="BI64" s="3">
        <v>106968741</v>
      </c>
      <c r="BJ64" s="3">
        <v>13713708</v>
      </c>
      <c r="BK64" s="3">
        <v>23459809</v>
      </c>
      <c r="BL64" s="3">
        <v>22889545</v>
      </c>
      <c r="BM64" s="3">
        <v>21595023</v>
      </c>
      <c r="BN64" s="3">
        <v>21767540</v>
      </c>
      <c r="BO64" s="3">
        <v>32552002</v>
      </c>
      <c r="BP64" s="3">
        <v>25343133</v>
      </c>
      <c r="BQ64" s="3">
        <v>30131745</v>
      </c>
      <c r="BR64" s="3">
        <v>29335477</v>
      </c>
      <c r="BS64" s="3">
        <v>25908293</v>
      </c>
      <c r="BT64" s="3">
        <v>25434281</v>
      </c>
      <c r="BU64" s="3">
        <v>37866814</v>
      </c>
      <c r="BV64" s="3">
        <v>23891557</v>
      </c>
      <c r="BW64" s="3">
        <v>24990450</v>
      </c>
      <c r="BX64" s="3">
        <v>19230772</v>
      </c>
      <c r="BY64" s="3">
        <v>28265694</v>
      </c>
      <c r="BZ64" s="3">
        <v>29995981</v>
      </c>
      <c r="CA64" s="3">
        <v>25224303</v>
      </c>
      <c r="CB64" s="3">
        <v>37987672</v>
      </c>
      <c r="CC64" s="3">
        <v>22058465</v>
      </c>
      <c r="CD64" s="3">
        <v>31927657</v>
      </c>
      <c r="CE64" s="3">
        <v>37291960</v>
      </c>
      <c r="CF64" s="3">
        <v>29410840</v>
      </c>
      <c r="CG64" s="3">
        <v>37877114</v>
      </c>
      <c r="CH64" s="3">
        <v>36507921</v>
      </c>
      <c r="CI64" s="3">
        <v>13996590</v>
      </c>
      <c r="CJ64" s="3">
        <v>34436014</v>
      </c>
      <c r="CK64" s="3">
        <v>42000008</v>
      </c>
      <c r="CL64" s="3">
        <v>20244367</v>
      </c>
      <c r="CM64" s="3">
        <v>39553322</v>
      </c>
      <c r="CN64" s="3">
        <v>18840405</v>
      </c>
      <c r="CO64" s="3">
        <v>39594021</v>
      </c>
      <c r="CP64" s="3">
        <v>43418855</v>
      </c>
      <c r="CQ64" s="3">
        <v>29464317</v>
      </c>
      <c r="CR64" s="3">
        <v>26758522</v>
      </c>
      <c r="CS64" s="3">
        <v>55308823</v>
      </c>
      <c r="CT64" s="3">
        <v>24073727</v>
      </c>
      <c r="CU64" s="3">
        <v>28509184</v>
      </c>
      <c r="CV64" s="3">
        <v>43645317</v>
      </c>
      <c r="CW64" s="3">
        <v>45773889</v>
      </c>
      <c r="CX64" s="3">
        <v>28370538</v>
      </c>
      <c r="CY64" s="3">
        <v>35294972</v>
      </c>
      <c r="CZ64" s="3">
        <v>31475295</v>
      </c>
      <c r="DA64" s="3">
        <v>34444582</v>
      </c>
      <c r="DB64" s="3">
        <v>39012259</v>
      </c>
      <c r="DC64" s="3">
        <v>34572908</v>
      </c>
      <c r="DD64" s="3">
        <v>28023848</v>
      </c>
      <c r="DE64" s="3">
        <v>71348599</v>
      </c>
      <c r="DF64" s="3">
        <v>28482823</v>
      </c>
      <c r="DG64" s="3">
        <v>34523762</v>
      </c>
      <c r="DH64" s="3">
        <v>53203380</v>
      </c>
      <c r="DI64" s="3">
        <v>28324061</v>
      </c>
      <c r="DJ64" s="3">
        <v>34134068</v>
      </c>
      <c r="DK64" s="3">
        <v>39087193</v>
      </c>
      <c r="DL64" s="3">
        <v>27368815</v>
      </c>
      <c r="DM64" s="3">
        <v>38980704</v>
      </c>
      <c r="DN64" s="3">
        <v>51804295</v>
      </c>
      <c r="DO64" s="3">
        <v>30921110</v>
      </c>
      <c r="DP64" s="3">
        <v>10123990</v>
      </c>
      <c r="DQ64" s="3">
        <v>96651884</v>
      </c>
      <c r="DR64" s="3">
        <v>29873090</v>
      </c>
      <c r="DS64" s="3">
        <v>47807973</v>
      </c>
      <c r="DT64" s="3">
        <v>17991936</v>
      </c>
      <c r="DU64" s="3">
        <v>34291666</v>
      </c>
      <c r="DV64" s="3">
        <v>29198834</v>
      </c>
      <c r="DW64" s="3">
        <v>49097319</v>
      </c>
      <c r="DX64" s="3">
        <v>29845466</v>
      </c>
      <c r="DY64" s="3">
        <v>30271489</v>
      </c>
      <c r="DZ64" s="3">
        <v>44810261</v>
      </c>
      <c r="EA64" s="3">
        <v>35811243</v>
      </c>
      <c r="EB64" s="3">
        <v>31870000</v>
      </c>
      <c r="EC64" s="17">
        <v>58297053</v>
      </c>
      <c r="ED64" s="17">
        <v>36439036</v>
      </c>
      <c r="EE64" s="17">
        <v>27263026</v>
      </c>
      <c r="EF64" s="17">
        <v>28347931</v>
      </c>
      <c r="EG64" s="17">
        <v>39046276</v>
      </c>
      <c r="EH64" s="39">
        <v>29589434</v>
      </c>
      <c r="EI64" s="39">
        <v>33571271</v>
      </c>
      <c r="EJ64" s="17">
        <v>38970646</v>
      </c>
      <c r="EK64" s="17">
        <v>21642202</v>
      </c>
      <c r="EL64" s="17">
        <v>41283347</v>
      </c>
      <c r="EM64" s="17">
        <v>35448579</v>
      </c>
      <c r="EN64" s="17">
        <v>18088066</v>
      </c>
      <c r="EO64" s="17">
        <v>41326780</v>
      </c>
    </row>
    <row r="65" spans="1:149" x14ac:dyDescent="0.3">
      <c r="A65" s="13" t="s">
        <v>209</v>
      </c>
      <c r="B65" s="3">
        <v>0</v>
      </c>
      <c r="C65" s="3">
        <v>1939167</v>
      </c>
      <c r="D65" s="3">
        <v>969583</v>
      </c>
      <c r="E65" s="3">
        <v>969583</v>
      </c>
      <c r="F65" s="3">
        <v>988333</v>
      </c>
      <c r="G65" s="3">
        <v>992500</v>
      </c>
      <c r="H65" s="3">
        <v>983333</v>
      </c>
      <c r="I65" s="3">
        <v>983333</v>
      </c>
      <c r="J65" s="3">
        <v>983333</v>
      </c>
      <c r="K65" s="3">
        <v>988333</v>
      </c>
      <c r="L65" s="3">
        <v>983333</v>
      </c>
      <c r="M65" s="3">
        <v>556000</v>
      </c>
      <c r="N65" s="3">
        <v>458450</v>
      </c>
      <c r="O65" s="3">
        <v>901477</v>
      </c>
      <c r="P65" s="3">
        <v>4846187</v>
      </c>
      <c r="Q65" s="3">
        <v>2825500</v>
      </c>
      <c r="R65" s="3">
        <v>3925246</v>
      </c>
      <c r="S65" s="3">
        <v>1660903</v>
      </c>
      <c r="T65" s="3">
        <v>5853370</v>
      </c>
      <c r="U65" s="3">
        <v>1696889</v>
      </c>
      <c r="V65" s="3">
        <v>1421078</v>
      </c>
      <c r="W65" s="3">
        <v>9779109</v>
      </c>
      <c r="X65" s="3">
        <v>4235928</v>
      </c>
      <c r="Y65" s="3">
        <v>10396027</v>
      </c>
      <c r="Z65" s="3">
        <v>-3000</v>
      </c>
      <c r="AA65" s="3">
        <v>443274</v>
      </c>
      <c r="AB65" s="3">
        <v>-25333</v>
      </c>
      <c r="AC65" s="3">
        <v>2347115</v>
      </c>
      <c r="AD65" s="3">
        <v>1146150</v>
      </c>
      <c r="AE65" s="3">
        <v>1161055</v>
      </c>
      <c r="AF65" s="3">
        <v>1164055</v>
      </c>
      <c r="AG65" s="3">
        <v>1166050</v>
      </c>
      <c r="AH65" s="3">
        <v>1166050</v>
      </c>
      <c r="AI65" s="3">
        <v>1171050</v>
      </c>
      <c r="AJ65" s="3">
        <v>1191050</v>
      </c>
      <c r="AK65" s="3">
        <v>1167055</v>
      </c>
      <c r="AL65" s="3">
        <v>0</v>
      </c>
      <c r="AM65" s="3">
        <v>12</v>
      </c>
      <c r="AN65" s="3">
        <v>50004</v>
      </c>
      <c r="AO65" s="3">
        <v>2623380</v>
      </c>
      <c r="AP65" s="3">
        <v>1308690</v>
      </c>
      <c r="AQ65" s="3">
        <v>1486743</v>
      </c>
      <c r="AR65" s="3">
        <v>1315690</v>
      </c>
      <c r="AS65" s="3">
        <v>1390730</v>
      </c>
      <c r="AT65" s="3">
        <v>1312190</v>
      </c>
      <c r="AU65" s="3">
        <v>1233650</v>
      </c>
      <c r="AV65" s="3">
        <v>1312190</v>
      </c>
      <c r="AW65" s="3">
        <v>1298990</v>
      </c>
      <c r="AX65" s="3">
        <v>0</v>
      </c>
      <c r="AY65" s="3">
        <v>50000</v>
      </c>
      <c r="AZ65" s="3">
        <v>0</v>
      </c>
      <c r="BA65" s="3">
        <v>1834690</v>
      </c>
      <c r="BB65" s="3">
        <v>2664380</v>
      </c>
      <c r="BC65" s="3">
        <v>1334690</v>
      </c>
      <c r="BD65" s="3">
        <v>1337190</v>
      </c>
      <c r="BE65" s="3">
        <v>1340190</v>
      </c>
      <c r="BF65" s="3">
        <v>1579072</v>
      </c>
      <c r="BG65" s="3">
        <v>250000</v>
      </c>
      <c r="BH65" s="3">
        <v>1349190</v>
      </c>
      <c r="BI65" s="3">
        <v>7232112</v>
      </c>
      <c r="BJ65" s="3">
        <v>6500</v>
      </c>
      <c r="BK65" s="3">
        <v>0</v>
      </c>
      <c r="BL65" s="3">
        <v>0</v>
      </c>
      <c r="BM65" s="3">
        <v>1910580</v>
      </c>
      <c r="BN65" s="3">
        <v>1121272</v>
      </c>
      <c r="BO65" s="3">
        <v>1210390</v>
      </c>
      <c r="BP65" s="3">
        <v>398154</v>
      </c>
      <c r="BQ65" s="3">
        <v>751200</v>
      </c>
      <c r="BR65" s="3">
        <v>2621153</v>
      </c>
      <c r="BS65" s="3">
        <v>1201691</v>
      </c>
      <c r="BT65" s="3">
        <v>2696121</v>
      </c>
      <c r="BU65" s="3">
        <v>1582389</v>
      </c>
      <c r="BV65" s="3">
        <v>8820</v>
      </c>
      <c r="BW65" s="3">
        <v>1777983</v>
      </c>
      <c r="BX65" s="3">
        <v>6031103</v>
      </c>
      <c r="BY65" s="3">
        <v>834094</v>
      </c>
      <c r="BZ65" s="3">
        <v>7579325</v>
      </c>
      <c r="CA65" s="3">
        <v>572974</v>
      </c>
      <c r="CB65" s="3">
        <v>3768706</v>
      </c>
      <c r="CC65" s="3">
        <v>4608652</v>
      </c>
      <c r="CD65" s="3">
        <v>2414286</v>
      </c>
      <c r="CE65" s="3">
        <v>3394993</v>
      </c>
      <c r="CF65" s="3">
        <v>7399942</v>
      </c>
      <c r="CG65" s="3">
        <v>3650862</v>
      </c>
      <c r="CH65" s="3">
        <v>0</v>
      </c>
      <c r="CI65" s="3">
        <v>2372905</v>
      </c>
      <c r="CJ65" s="3">
        <v>139243</v>
      </c>
      <c r="CK65" s="3">
        <v>3335105</v>
      </c>
      <c r="CL65" s="3">
        <v>3963992</v>
      </c>
      <c r="CM65" s="3">
        <v>199890</v>
      </c>
      <c r="CN65" s="3">
        <v>2409170</v>
      </c>
      <c r="CO65" s="3">
        <v>1460650</v>
      </c>
      <c r="CP65" s="3">
        <v>6051115</v>
      </c>
      <c r="CQ65" s="3">
        <v>2095650</v>
      </c>
      <c r="CR65" s="3">
        <v>1418150</v>
      </c>
      <c r="CS65" s="3">
        <v>1546104</v>
      </c>
      <c r="CT65" s="3">
        <v>600000</v>
      </c>
      <c r="CU65" s="3">
        <v>350000</v>
      </c>
      <c r="CV65" s="3">
        <v>1178500</v>
      </c>
      <c r="CW65" s="3">
        <v>5046500</v>
      </c>
      <c r="CX65" s="3">
        <v>791648</v>
      </c>
      <c r="CY65" s="3">
        <v>4771500</v>
      </c>
      <c r="CZ65" s="3">
        <v>1720000</v>
      </c>
      <c r="DA65" s="3">
        <v>1576500</v>
      </c>
      <c r="DB65" s="3">
        <v>2326523</v>
      </c>
      <c r="DC65" s="3">
        <v>1591000</v>
      </c>
      <c r="DD65" s="3">
        <v>5576500</v>
      </c>
      <c r="DE65" s="3">
        <v>2239335</v>
      </c>
      <c r="DF65" s="3">
        <v>132000</v>
      </c>
      <c r="DG65" s="3">
        <v>300000</v>
      </c>
      <c r="DH65" s="3">
        <v>0</v>
      </c>
      <c r="DI65" s="3">
        <v>2042000</v>
      </c>
      <c r="DJ65" s="3">
        <v>2982980</v>
      </c>
      <c r="DK65" s="3">
        <v>1145000</v>
      </c>
      <c r="DL65" s="3">
        <v>1997000</v>
      </c>
      <c r="DM65" s="3">
        <v>1629000</v>
      </c>
      <c r="DN65" s="3">
        <v>1585000</v>
      </c>
      <c r="DO65" s="3">
        <v>1705000</v>
      </c>
      <c r="DP65" s="3">
        <v>1603367</v>
      </c>
      <c r="DQ65" s="3">
        <v>3063848</v>
      </c>
      <c r="DR65" s="3">
        <v>4000000</v>
      </c>
      <c r="DS65" s="3">
        <v>10000</v>
      </c>
      <c r="DT65" s="3">
        <v>422500</v>
      </c>
      <c r="DU65" s="3">
        <v>75000</v>
      </c>
      <c r="DV65" s="3">
        <v>3109250</v>
      </c>
      <c r="DW65" s="3">
        <v>2669300</v>
      </c>
      <c r="DX65" s="3">
        <v>3066700</v>
      </c>
      <c r="DY65" s="3">
        <v>675000</v>
      </c>
      <c r="DZ65" s="3">
        <v>1754850</v>
      </c>
      <c r="EA65" s="3">
        <v>2041300</v>
      </c>
      <c r="EB65" s="3">
        <v>2838577</v>
      </c>
      <c r="EC65" s="17">
        <v>2578913</v>
      </c>
      <c r="ED65" s="17">
        <v>0</v>
      </c>
      <c r="EE65" s="17">
        <v>215000</v>
      </c>
      <c r="EF65" s="17">
        <v>1088000</v>
      </c>
      <c r="EG65" s="17">
        <v>3682640</v>
      </c>
      <c r="EH65" s="39">
        <v>2071675</v>
      </c>
      <c r="EI65" s="39">
        <v>1483375</v>
      </c>
      <c r="EJ65" s="17">
        <v>1511475</v>
      </c>
      <c r="EK65" s="17">
        <v>1572475</v>
      </c>
      <c r="EL65" s="17">
        <v>3422475</v>
      </c>
      <c r="EM65" s="17">
        <v>1719825</v>
      </c>
      <c r="EN65" s="17">
        <v>1799113</v>
      </c>
      <c r="EO65" s="17">
        <v>617305</v>
      </c>
    </row>
    <row r="66" spans="1:149" x14ac:dyDescent="0.3">
      <c r="A66" s="13" t="s">
        <v>210</v>
      </c>
      <c r="B66" s="3">
        <v>28217</v>
      </c>
      <c r="C66" s="3">
        <v>40983</v>
      </c>
      <c r="D66" s="3">
        <v>177383</v>
      </c>
      <c r="E66" s="3">
        <v>149265</v>
      </c>
      <c r="F66" s="3">
        <v>44107</v>
      </c>
      <c r="G66" s="3">
        <v>447182</v>
      </c>
      <c r="H66" s="3">
        <v>38137</v>
      </c>
      <c r="I66" s="3">
        <v>146244</v>
      </c>
      <c r="J66" s="3">
        <v>44576</v>
      </c>
      <c r="K66" s="3">
        <v>50246</v>
      </c>
      <c r="L66" s="3">
        <v>137409</v>
      </c>
      <c r="M66" s="3">
        <v>996252</v>
      </c>
      <c r="N66" s="3">
        <v>29617</v>
      </c>
      <c r="O66" s="3">
        <v>57838</v>
      </c>
      <c r="P66" s="3">
        <v>38810</v>
      </c>
      <c r="Q66" s="3">
        <v>361874</v>
      </c>
      <c r="R66" s="3">
        <v>29402</v>
      </c>
      <c r="S66" s="3">
        <v>169923</v>
      </c>
      <c r="T66" s="3">
        <v>33877</v>
      </c>
      <c r="U66" s="3">
        <v>28918</v>
      </c>
      <c r="V66" s="3">
        <v>26850</v>
      </c>
      <c r="W66" s="3">
        <v>54554</v>
      </c>
      <c r="X66" s="3">
        <v>0</v>
      </c>
      <c r="Y66" s="3">
        <v>481027</v>
      </c>
      <c r="Z66" s="3">
        <v>27026</v>
      </c>
      <c r="AA66" s="3">
        <v>43963</v>
      </c>
      <c r="AB66" s="3">
        <v>27047</v>
      </c>
      <c r="AC66" s="3">
        <v>35178</v>
      </c>
      <c r="AD66" s="3">
        <v>24457</v>
      </c>
      <c r="AE66" s="3">
        <v>57725</v>
      </c>
      <c r="AF66" s="3">
        <v>24457</v>
      </c>
      <c r="AG66" s="3">
        <v>27074</v>
      </c>
      <c r="AH66" s="3">
        <v>359226</v>
      </c>
      <c r="AI66" s="3">
        <v>29768</v>
      </c>
      <c r="AJ66" s="3">
        <v>495787</v>
      </c>
      <c r="AK66" s="3">
        <v>503158</v>
      </c>
      <c r="AL66" s="3">
        <v>24384</v>
      </c>
      <c r="AM66" s="3">
        <v>30373</v>
      </c>
      <c r="AN66" s="3">
        <v>30373</v>
      </c>
      <c r="AO66" s="3">
        <v>32473</v>
      </c>
      <c r="AP66" s="3">
        <v>52907</v>
      </c>
      <c r="AQ66" s="3">
        <v>484190</v>
      </c>
      <c r="AR66" s="3">
        <v>27819</v>
      </c>
      <c r="AS66" s="3">
        <v>341127</v>
      </c>
      <c r="AT66" s="3">
        <v>47105</v>
      </c>
      <c r="AU66" s="3">
        <v>273030</v>
      </c>
      <c r="AV66" s="3">
        <v>40031</v>
      </c>
      <c r="AW66" s="3">
        <v>330163</v>
      </c>
      <c r="AX66" s="3">
        <v>29042</v>
      </c>
      <c r="AY66" s="3">
        <v>31135</v>
      </c>
      <c r="AZ66" s="3">
        <v>230579</v>
      </c>
      <c r="BA66" s="3">
        <v>30429</v>
      </c>
      <c r="BB66" s="3">
        <v>32547</v>
      </c>
      <c r="BC66" s="3">
        <v>30639</v>
      </c>
      <c r="BD66" s="3">
        <v>96723</v>
      </c>
      <c r="BE66" s="3">
        <v>500889</v>
      </c>
      <c r="BF66" s="3">
        <v>930327</v>
      </c>
      <c r="BG66" s="3">
        <v>32072</v>
      </c>
      <c r="BH66" s="3">
        <v>30327</v>
      </c>
      <c r="BI66" s="3">
        <v>264874</v>
      </c>
      <c r="BJ66" s="3">
        <v>142497</v>
      </c>
      <c r="BK66" s="3">
        <v>51134</v>
      </c>
      <c r="BL66" s="3">
        <v>50363</v>
      </c>
      <c r="BM66" s="3">
        <v>78584</v>
      </c>
      <c r="BN66" s="3">
        <v>53302</v>
      </c>
      <c r="BO66" s="3">
        <v>66127</v>
      </c>
      <c r="BP66" s="3">
        <v>265854</v>
      </c>
      <c r="BQ66" s="3">
        <v>31874</v>
      </c>
      <c r="BR66" s="3">
        <v>843402</v>
      </c>
      <c r="BS66" s="3">
        <v>537205</v>
      </c>
      <c r="BT66" s="3">
        <v>764669</v>
      </c>
      <c r="BU66" s="3">
        <v>1423155</v>
      </c>
      <c r="BV66" s="3">
        <v>53949</v>
      </c>
      <c r="BW66" s="3">
        <v>29552</v>
      </c>
      <c r="BX66" s="3">
        <v>113399</v>
      </c>
      <c r="BY66" s="3">
        <v>41793</v>
      </c>
      <c r="BZ66" s="3">
        <v>53531</v>
      </c>
      <c r="CA66" s="3">
        <v>54844</v>
      </c>
      <c r="CB66" s="3">
        <v>158907</v>
      </c>
      <c r="CC66" s="3">
        <v>81297</v>
      </c>
      <c r="CD66" s="3">
        <v>35240</v>
      </c>
      <c r="CE66" s="3">
        <v>83267</v>
      </c>
      <c r="CF66" s="3">
        <v>1793772</v>
      </c>
      <c r="CG66" s="3">
        <v>0</v>
      </c>
      <c r="CH66" s="3">
        <v>60971</v>
      </c>
      <c r="CI66" s="3">
        <v>61368</v>
      </c>
      <c r="CJ66" s="3">
        <v>222790</v>
      </c>
      <c r="CK66" s="3">
        <v>36173</v>
      </c>
      <c r="CL66" s="3">
        <v>572582</v>
      </c>
      <c r="CM66" s="3">
        <v>60404</v>
      </c>
      <c r="CN66" s="3">
        <v>60643</v>
      </c>
      <c r="CO66" s="3">
        <v>1152641</v>
      </c>
      <c r="CP66" s="3">
        <v>0</v>
      </c>
      <c r="CQ66" s="3">
        <v>0</v>
      </c>
      <c r="CR66" s="3">
        <v>23925</v>
      </c>
      <c r="CS66" s="3">
        <v>108479</v>
      </c>
      <c r="CT66" s="3">
        <v>182373</v>
      </c>
      <c r="CU66" s="3">
        <v>175769</v>
      </c>
      <c r="CV66" s="3">
        <v>106184</v>
      </c>
      <c r="CW66" s="3">
        <v>324029</v>
      </c>
      <c r="CX66" s="3">
        <v>52929</v>
      </c>
      <c r="CY66" s="3">
        <v>74540</v>
      </c>
      <c r="CZ66" s="3">
        <v>31318</v>
      </c>
      <c r="DA66" s="3">
        <v>60028</v>
      </c>
      <c r="DB66" s="3">
        <v>33842</v>
      </c>
      <c r="DC66" s="3">
        <v>91139</v>
      </c>
      <c r="DD66" s="3">
        <v>901591</v>
      </c>
      <c r="DE66" s="3">
        <v>-240548</v>
      </c>
      <c r="DF66" s="3">
        <v>59429</v>
      </c>
      <c r="DG66" s="3">
        <v>218586</v>
      </c>
      <c r="DH66" s="3">
        <v>224781</v>
      </c>
      <c r="DI66" s="3">
        <v>33494</v>
      </c>
      <c r="DJ66" s="3">
        <v>75278</v>
      </c>
      <c r="DK66" s="3">
        <v>64347</v>
      </c>
      <c r="DL66" s="3">
        <v>336399</v>
      </c>
      <c r="DM66" s="3">
        <v>224809</v>
      </c>
      <c r="DN66" s="3">
        <v>2337570</v>
      </c>
      <c r="DO66" s="3">
        <v>79112</v>
      </c>
      <c r="DP66" s="3">
        <v>350680</v>
      </c>
      <c r="DQ66" s="3">
        <v>61172</v>
      </c>
      <c r="DR66" s="3">
        <v>36941</v>
      </c>
      <c r="DS66" s="3">
        <v>92554</v>
      </c>
      <c r="DT66" s="3">
        <v>227587</v>
      </c>
      <c r="DU66" s="3">
        <v>239730</v>
      </c>
      <c r="DV66" s="3">
        <v>94668</v>
      </c>
      <c r="DW66" s="3">
        <v>223651</v>
      </c>
      <c r="DX66" s="3">
        <v>70042</v>
      </c>
      <c r="DY66" s="3">
        <v>395756</v>
      </c>
      <c r="DZ66" s="3">
        <v>85673</v>
      </c>
      <c r="EA66" s="3">
        <v>253608</v>
      </c>
      <c r="EB66" s="3">
        <v>47035</v>
      </c>
      <c r="EC66" s="17">
        <v>479959</v>
      </c>
      <c r="ED66" s="17">
        <v>62430</v>
      </c>
      <c r="EE66" s="17">
        <v>63661</v>
      </c>
      <c r="EF66" s="17">
        <v>384703</v>
      </c>
      <c r="EG66" s="17">
        <v>230139</v>
      </c>
      <c r="EH66" s="39">
        <v>257189</v>
      </c>
      <c r="EI66" s="39">
        <v>44030</v>
      </c>
      <c r="EJ66" s="17">
        <v>268492</v>
      </c>
      <c r="EK66" s="17">
        <v>287285</v>
      </c>
      <c r="EL66" s="17">
        <v>44348</v>
      </c>
      <c r="EM66" s="17">
        <v>688594</v>
      </c>
      <c r="EN66" s="17">
        <v>24004</v>
      </c>
      <c r="EO66" s="17">
        <v>45126</v>
      </c>
    </row>
    <row r="67" spans="1:149" x14ac:dyDescent="0.3">
      <c r="A67" s="12" t="s">
        <v>211</v>
      </c>
      <c r="B67" s="3">
        <v>480248</v>
      </c>
      <c r="C67" s="3">
        <v>483110</v>
      </c>
      <c r="D67" s="3">
        <v>1473948</v>
      </c>
      <c r="E67" s="3">
        <v>244305</v>
      </c>
      <c r="F67" s="3">
        <v>342252</v>
      </c>
      <c r="G67" s="3">
        <v>223855</v>
      </c>
      <c r="H67" s="3">
        <v>850091</v>
      </c>
      <c r="I67" s="3">
        <v>507456</v>
      </c>
      <c r="J67" s="3">
        <v>1297300</v>
      </c>
      <c r="K67" s="3">
        <v>380517</v>
      </c>
      <c r="L67" s="3">
        <v>975025</v>
      </c>
      <c r="M67" s="3">
        <v>1123053</v>
      </c>
      <c r="N67" s="3">
        <v>592487</v>
      </c>
      <c r="O67" s="3">
        <v>264797</v>
      </c>
      <c r="P67" s="3">
        <v>1206010</v>
      </c>
      <c r="Q67" s="3">
        <v>914700</v>
      </c>
      <c r="R67" s="3">
        <v>144008</v>
      </c>
      <c r="S67" s="3">
        <v>675309</v>
      </c>
      <c r="T67" s="3">
        <v>678804</v>
      </c>
      <c r="U67" s="3">
        <v>772594</v>
      </c>
      <c r="V67" s="3">
        <v>1281309</v>
      </c>
      <c r="W67" s="3">
        <v>698575</v>
      </c>
      <c r="X67" s="3">
        <v>372105</v>
      </c>
      <c r="Y67" s="3">
        <v>489717</v>
      </c>
      <c r="Z67" s="3">
        <v>39903</v>
      </c>
      <c r="AA67" s="3">
        <v>1563423</v>
      </c>
      <c r="AB67" s="3">
        <v>708175</v>
      </c>
      <c r="AC67" s="3">
        <v>278690</v>
      </c>
      <c r="AD67" s="3">
        <v>122312</v>
      </c>
      <c r="AE67" s="3">
        <v>1095187</v>
      </c>
      <c r="AF67" s="3">
        <v>288170</v>
      </c>
      <c r="AG67" s="3">
        <v>1901352</v>
      </c>
      <c r="AH67" s="3">
        <v>135574</v>
      </c>
      <c r="AI67" s="3">
        <v>142064</v>
      </c>
      <c r="AJ67" s="3">
        <v>189495</v>
      </c>
      <c r="AK67" s="3">
        <v>641930</v>
      </c>
      <c r="AL67" s="3">
        <f>SUM(AL68+AL69)</f>
        <v>569925</v>
      </c>
      <c r="AM67" s="3">
        <f t="shared" ref="AM67:CX67" si="48">SUM(AM68+AM69)</f>
        <v>3151</v>
      </c>
      <c r="AN67" s="3">
        <f t="shared" si="48"/>
        <v>649726</v>
      </c>
      <c r="AO67" s="3">
        <f t="shared" si="48"/>
        <v>2313876</v>
      </c>
      <c r="AP67" s="3">
        <f t="shared" si="48"/>
        <v>1013541</v>
      </c>
      <c r="AQ67" s="3">
        <f t="shared" si="48"/>
        <v>599407</v>
      </c>
      <c r="AR67" s="3">
        <f t="shared" si="48"/>
        <v>538675</v>
      </c>
      <c r="AS67" s="3">
        <f t="shared" si="48"/>
        <v>1803301</v>
      </c>
      <c r="AT67" s="3">
        <f t="shared" si="48"/>
        <v>121652</v>
      </c>
      <c r="AU67" s="3">
        <f t="shared" si="48"/>
        <v>596448</v>
      </c>
      <c r="AV67" s="3">
        <f t="shared" si="48"/>
        <v>40165</v>
      </c>
      <c r="AW67" s="3">
        <f t="shared" si="48"/>
        <v>388758</v>
      </c>
      <c r="AX67" s="3">
        <f t="shared" si="48"/>
        <v>99931</v>
      </c>
      <c r="AY67" s="3">
        <f t="shared" si="48"/>
        <v>529775</v>
      </c>
      <c r="AZ67" s="3">
        <f t="shared" si="48"/>
        <v>1208578</v>
      </c>
      <c r="BA67" s="3">
        <f t="shared" si="48"/>
        <v>1592955</v>
      </c>
      <c r="BB67" s="3">
        <f t="shared" si="48"/>
        <v>526377</v>
      </c>
      <c r="BC67" s="3">
        <f t="shared" si="48"/>
        <v>9910</v>
      </c>
      <c r="BD67" s="3">
        <f t="shared" si="48"/>
        <v>1312819</v>
      </c>
      <c r="BE67" s="3">
        <f t="shared" si="48"/>
        <v>351307</v>
      </c>
      <c r="BF67" s="3">
        <f t="shared" si="48"/>
        <v>520316</v>
      </c>
      <c r="BG67" s="3">
        <f t="shared" si="48"/>
        <v>611961</v>
      </c>
      <c r="BH67" s="3">
        <f t="shared" si="48"/>
        <v>91229</v>
      </c>
      <c r="BI67" s="3">
        <f t="shared" si="48"/>
        <v>317476</v>
      </c>
      <c r="BJ67" s="3">
        <f t="shared" si="48"/>
        <v>584559</v>
      </c>
      <c r="BK67" s="3">
        <f t="shared" si="48"/>
        <v>2005</v>
      </c>
      <c r="BL67" s="3">
        <f t="shared" si="48"/>
        <v>21830</v>
      </c>
      <c r="BM67" s="3">
        <f t="shared" si="48"/>
        <v>788670</v>
      </c>
      <c r="BN67" s="3">
        <f t="shared" si="48"/>
        <v>2264143</v>
      </c>
      <c r="BO67" s="3">
        <f t="shared" si="48"/>
        <v>0</v>
      </c>
      <c r="BP67" s="3">
        <f t="shared" si="48"/>
        <v>832032</v>
      </c>
      <c r="BQ67" s="3">
        <f t="shared" si="48"/>
        <v>842845</v>
      </c>
      <c r="BR67" s="3">
        <f t="shared" si="48"/>
        <v>230154</v>
      </c>
      <c r="BS67" s="3">
        <f t="shared" si="48"/>
        <v>906423</v>
      </c>
      <c r="BT67" s="3">
        <f t="shared" si="48"/>
        <v>139312</v>
      </c>
      <c r="BU67" s="3">
        <f t="shared" si="48"/>
        <v>977217</v>
      </c>
      <c r="BV67" s="3">
        <f t="shared" si="48"/>
        <v>648420</v>
      </c>
      <c r="BW67" s="3">
        <f t="shared" si="48"/>
        <v>13755</v>
      </c>
      <c r="BX67" s="3">
        <f t="shared" si="48"/>
        <v>650026</v>
      </c>
      <c r="BY67" s="3">
        <f t="shared" si="48"/>
        <v>95837</v>
      </c>
      <c r="BZ67" s="3">
        <f t="shared" si="48"/>
        <v>76677</v>
      </c>
      <c r="CA67" s="3">
        <f t="shared" si="48"/>
        <v>2444</v>
      </c>
      <c r="CB67" s="3">
        <f t="shared" si="48"/>
        <v>1371484</v>
      </c>
      <c r="CC67" s="3">
        <f t="shared" si="48"/>
        <v>3345206</v>
      </c>
      <c r="CD67" s="3">
        <f t="shared" si="48"/>
        <v>618808</v>
      </c>
      <c r="CE67" s="3">
        <f t="shared" si="48"/>
        <v>1105027</v>
      </c>
      <c r="CF67" s="3">
        <f t="shared" si="48"/>
        <v>32528</v>
      </c>
      <c r="CG67" s="3">
        <f t="shared" si="48"/>
        <v>241174</v>
      </c>
      <c r="CH67" s="3">
        <f t="shared" si="48"/>
        <v>1224631</v>
      </c>
      <c r="CI67" s="3">
        <f t="shared" si="48"/>
        <v>69115</v>
      </c>
      <c r="CJ67" s="3">
        <f t="shared" si="48"/>
        <v>577248</v>
      </c>
      <c r="CK67" s="3">
        <f t="shared" si="48"/>
        <v>788601</v>
      </c>
      <c r="CL67" s="3">
        <f t="shared" si="48"/>
        <v>1054965</v>
      </c>
      <c r="CM67" s="3">
        <f t="shared" si="48"/>
        <v>337733</v>
      </c>
      <c r="CN67" s="3">
        <f t="shared" si="48"/>
        <v>111976</v>
      </c>
      <c r="CO67" s="3">
        <f t="shared" si="48"/>
        <v>1302754</v>
      </c>
      <c r="CP67" s="3">
        <f t="shared" si="48"/>
        <v>1234351</v>
      </c>
      <c r="CQ67" s="3">
        <f t="shared" si="48"/>
        <v>599855</v>
      </c>
      <c r="CR67" s="3">
        <f t="shared" si="48"/>
        <v>790299</v>
      </c>
      <c r="CS67" s="3">
        <f t="shared" si="48"/>
        <v>552791</v>
      </c>
      <c r="CT67" s="3">
        <f t="shared" si="48"/>
        <v>914581</v>
      </c>
      <c r="CU67" s="3">
        <f t="shared" si="48"/>
        <v>1483170</v>
      </c>
      <c r="CV67" s="3">
        <f t="shared" si="48"/>
        <v>1130984</v>
      </c>
      <c r="CW67" s="3">
        <f t="shared" si="48"/>
        <v>119135</v>
      </c>
      <c r="CX67" s="3">
        <f t="shared" si="48"/>
        <v>-231034</v>
      </c>
      <c r="CY67" s="3">
        <f t="shared" ref="CY67:DZ67" si="49">SUM(CY68+CY69)</f>
        <v>918248</v>
      </c>
      <c r="CZ67" s="3">
        <f t="shared" si="49"/>
        <v>902348</v>
      </c>
      <c r="DA67" s="3">
        <f t="shared" si="49"/>
        <v>230569</v>
      </c>
      <c r="DB67" s="3">
        <f t="shared" si="49"/>
        <v>668027</v>
      </c>
      <c r="DC67" s="3">
        <f t="shared" si="49"/>
        <v>204014</v>
      </c>
      <c r="DD67" s="3">
        <f t="shared" si="49"/>
        <v>-128608</v>
      </c>
      <c r="DE67" s="3">
        <f t="shared" si="49"/>
        <v>195831</v>
      </c>
      <c r="DF67" s="3">
        <f t="shared" si="49"/>
        <v>2309109</v>
      </c>
      <c r="DG67" s="3">
        <f t="shared" si="49"/>
        <v>900488</v>
      </c>
      <c r="DH67" s="3">
        <f t="shared" si="49"/>
        <v>324958</v>
      </c>
      <c r="DI67" s="3">
        <f t="shared" si="49"/>
        <v>237027</v>
      </c>
      <c r="DJ67" s="3">
        <f t="shared" si="49"/>
        <v>373674</v>
      </c>
      <c r="DK67" s="3">
        <f t="shared" si="49"/>
        <v>38859</v>
      </c>
      <c r="DL67" s="3">
        <f t="shared" si="49"/>
        <v>208931</v>
      </c>
      <c r="DM67" s="3">
        <f t="shared" si="49"/>
        <v>164869</v>
      </c>
      <c r="DN67" s="3">
        <f t="shared" si="49"/>
        <v>1885068</v>
      </c>
      <c r="DO67" s="3">
        <f t="shared" si="49"/>
        <v>548258</v>
      </c>
      <c r="DP67" s="3">
        <f t="shared" si="49"/>
        <v>194582</v>
      </c>
      <c r="DQ67" s="3">
        <f t="shared" si="49"/>
        <v>1468377</v>
      </c>
      <c r="DR67" s="3">
        <f t="shared" si="49"/>
        <v>569394</v>
      </c>
      <c r="DS67" s="3">
        <f t="shared" si="49"/>
        <v>1247369</v>
      </c>
      <c r="DT67" s="3">
        <f t="shared" si="49"/>
        <v>1992704</v>
      </c>
      <c r="DU67" s="3">
        <f t="shared" si="49"/>
        <v>357538</v>
      </c>
      <c r="DV67" s="3">
        <f t="shared" si="49"/>
        <v>326989</v>
      </c>
      <c r="DW67" s="3">
        <f t="shared" si="49"/>
        <v>22620</v>
      </c>
      <c r="DX67" s="3">
        <f t="shared" si="49"/>
        <v>792397</v>
      </c>
      <c r="DY67" s="3">
        <f t="shared" si="49"/>
        <v>390852</v>
      </c>
      <c r="DZ67" s="3">
        <f t="shared" si="49"/>
        <v>286937</v>
      </c>
      <c r="EA67" s="3">
        <f>SUM(EA68+EA69)</f>
        <v>80830</v>
      </c>
      <c r="EB67" s="3">
        <v>729949</v>
      </c>
      <c r="EC67" s="17">
        <f t="shared" ref="EC67:ES67" si="50">SUM(EC68+EC69)</f>
        <v>253990</v>
      </c>
      <c r="ED67" s="17">
        <f t="shared" si="50"/>
        <v>130175</v>
      </c>
      <c r="EE67" s="17">
        <f t="shared" si="50"/>
        <v>604358</v>
      </c>
      <c r="EF67" s="17">
        <f t="shared" si="50"/>
        <v>64941</v>
      </c>
      <c r="EG67" s="17">
        <f t="shared" si="50"/>
        <v>4005</v>
      </c>
      <c r="EH67" s="39">
        <f t="shared" si="50"/>
        <v>195687</v>
      </c>
      <c r="EI67" s="39">
        <f t="shared" si="50"/>
        <v>127</v>
      </c>
      <c r="EJ67" s="17">
        <f t="shared" si="50"/>
        <v>4280375</v>
      </c>
      <c r="EK67" s="17">
        <f t="shared" si="50"/>
        <v>2088280</v>
      </c>
      <c r="EL67" s="17">
        <f t="shared" si="50"/>
        <v>752040</v>
      </c>
      <c r="EM67" s="17">
        <f t="shared" si="50"/>
        <v>651205</v>
      </c>
      <c r="EN67" s="17">
        <f t="shared" si="50"/>
        <v>264509</v>
      </c>
      <c r="EO67" s="17">
        <f t="shared" si="50"/>
        <v>15000</v>
      </c>
      <c r="EP67" s="32">
        <f t="shared" si="50"/>
        <v>0</v>
      </c>
      <c r="EQ67" s="32">
        <f t="shared" si="50"/>
        <v>0</v>
      </c>
      <c r="ER67" s="32">
        <f t="shared" si="50"/>
        <v>0</v>
      </c>
      <c r="ES67" s="32">
        <f t="shared" si="50"/>
        <v>0</v>
      </c>
    </row>
    <row r="68" spans="1:149" x14ac:dyDescent="0.3">
      <c r="A68" s="13" t="s">
        <v>212</v>
      </c>
      <c r="B68" s="3">
        <v>29523</v>
      </c>
      <c r="C68" s="3">
        <v>158982</v>
      </c>
      <c r="D68" s="3">
        <v>1373679</v>
      </c>
      <c r="E68" s="3">
        <v>151152</v>
      </c>
      <c r="F68" s="3">
        <v>218760</v>
      </c>
      <c r="G68" s="3">
        <v>59218</v>
      </c>
      <c r="H68" s="3">
        <v>760814</v>
      </c>
      <c r="I68" s="3">
        <v>416243</v>
      </c>
      <c r="J68" s="3">
        <v>1207249</v>
      </c>
      <c r="K68" s="3">
        <v>290187</v>
      </c>
      <c r="L68" s="3">
        <v>883129</v>
      </c>
      <c r="M68" s="3">
        <v>1003079</v>
      </c>
      <c r="N68" s="3">
        <v>539569</v>
      </c>
      <c r="O68" s="3">
        <v>211881</v>
      </c>
      <c r="P68" s="3">
        <v>1152534</v>
      </c>
      <c r="Q68" s="3">
        <v>861784</v>
      </c>
      <c r="R68" s="3">
        <v>91092</v>
      </c>
      <c r="S68" s="3">
        <v>622391</v>
      </c>
      <c r="T68" s="3">
        <v>625886</v>
      </c>
      <c r="U68" s="3">
        <v>719678</v>
      </c>
      <c r="V68" s="3">
        <v>1228394</v>
      </c>
      <c r="W68" s="3">
        <v>645659</v>
      </c>
      <c r="X68" s="3">
        <v>313467</v>
      </c>
      <c r="Y68" s="3">
        <v>418673</v>
      </c>
      <c r="Z68" s="3">
        <v>39903</v>
      </c>
      <c r="AA68" s="3">
        <v>1563424</v>
      </c>
      <c r="AB68" s="3">
        <v>708174</v>
      </c>
      <c r="AC68" s="3">
        <v>278690</v>
      </c>
      <c r="AD68" s="3">
        <v>122313</v>
      </c>
      <c r="AE68" s="3">
        <v>1095187</v>
      </c>
      <c r="AF68" s="3">
        <v>288171</v>
      </c>
      <c r="AG68" s="3">
        <v>1901352</v>
      </c>
      <c r="AH68" s="3">
        <v>135573</v>
      </c>
      <c r="AI68" s="3">
        <v>142065</v>
      </c>
      <c r="AJ68" s="3">
        <v>189495</v>
      </c>
      <c r="AK68" s="3">
        <v>641930</v>
      </c>
      <c r="AL68" s="3">
        <v>569925</v>
      </c>
      <c r="AM68" s="3">
        <v>3151</v>
      </c>
      <c r="AN68" s="3">
        <v>649726</v>
      </c>
      <c r="AO68" s="3">
        <v>2313876</v>
      </c>
      <c r="AP68" s="3">
        <v>1013541</v>
      </c>
      <c r="AQ68" s="3">
        <v>599407</v>
      </c>
      <c r="AR68" s="3">
        <v>538675</v>
      </c>
      <c r="AS68" s="3">
        <v>1803301</v>
      </c>
      <c r="AT68" s="3">
        <v>121652</v>
      </c>
      <c r="AU68" s="3">
        <v>596448</v>
      </c>
      <c r="AV68" s="3">
        <v>40165</v>
      </c>
      <c r="AW68" s="3">
        <v>388758</v>
      </c>
      <c r="AX68" s="3">
        <v>99931</v>
      </c>
      <c r="AY68" s="3">
        <v>529775</v>
      </c>
      <c r="AZ68" s="3">
        <v>1208578</v>
      </c>
      <c r="BA68" s="3">
        <v>1592955</v>
      </c>
      <c r="BB68" s="3">
        <v>526377</v>
      </c>
      <c r="BC68" s="3">
        <v>9910</v>
      </c>
      <c r="BD68" s="3">
        <v>1312819</v>
      </c>
      <c r="BE68" s="3">
        <v>351307</v>
      </c>
      <c r="BF68" s="3">
        <v>520316</v>
      </c>
      <c r="BG68" s="3">
        <v>611961</v>
      </c>
      <c r="BH68" s="3">
        <v>91229</v>
      </c>
      <c r="BI68" s="3">
        <v>317476</v>
      </c>
      <c r="BJ68" s="3">
        <v>584559</v>
      </c>
      <c r="BK68" s="3">
        <v>2005</v>
      </c>
      <c r="BL68" s="3">
        <v>21830</v>
      </c>
      <c r="BM68" s="3">
        <v>788670</v>
      </c>
      <c r="BN68" s="3">
        <v>2264143</v>
      </c>
      <c r="BO68" s="3">
        <v>0</v>
      </c>
      <c r="BP68" s="3">
        <v>832032</v>
      </c>
      <c r="BQ68" s="3">
        <v>842845</v>
      </c>
      <c r="BR68" s="3">
        <v>230154</v>
      </c>
      <c r="BS68" s="3">
        <v>906423</v>
      </c>
      <c r="BT68" s="3">
        <v>139312</v>
      </c>
      <c r="BU68" s="3">
        <v>977217</v>
      </c>
      <c r="BV68" s="3">
        <v>648420</v>
      </c>
      <c r="BW68" s="3">
        <v>13755</v>
      </c>
      <c r="BX68" s="3">
        <v>650026</v>
      </c>
      <c r="BY68" s="3">
        <v>95837</v>
      </c>
      <c r="BZ68" s="3">
        <v>76677</v>
      </c>
      <c r="CA68" s="3">
        <v>2444</v>
      </c>
      <c r="CB68" s="3">
        <v>1371484</v>
      </c>
      <c r="CC68" s="3">
        <v>3345206</v>
      </c>
      <c r="CD68" s="3">
        <v>618808</v>
      </c>
      <c r="CE68" s="3">
        <v>1105027</v>
      </c>
      <c r="CF68" s="3">
        <v>32528</v>
      </c>
      <c r="CG68" s="3">
        <v>241174</v>
      </c>
      <c r="CH68" s="3">
        <v>1224631</v>
      </c>
      <c r="CI68" s="3">
        <v>69115</v>
      </c>
      <c r="CJ68" s="3">
        <v>577248</v>
      </c>
      <c r="CK68" s="3">
        <v>788601</v>
      </c>
      <c r="CL68" s="3">
        <v>1054965</v>
      </c>
      <c r="CM68" s="3">
        <v>337733</v>
      </c>
      <c r="CN68" s="3">
        <v>111976</v>
      </c>
      <c r="CO68" s="3">
        <v>1302754</v>
      </c>
      <c r="CP68" s="3">
        <v>1234351</v>
      </c>
      <c r="CQ68" s="3">
        <v>599855</v>
      </c>
      <c r="CR68" s="3">
        <v>790299</v>
      </c>
      <c r="CS68" s="3">
        <v>552791</v>
      </c>
      <c r="CT68" s="3">
        <v>914581</v>
      </c>
      <c r="CU68" s="3">
        <v>1483170</v>
      </c>
      <c r="CV68" s="3">
        <v>1130984</v>
      </c>
      <c r="CW68" s="3">
        <v>119135</v>
      </c>
      <c r="CX68" s="3">
        <v>-231034</v>
      </c>
      <c r="CY68" s="3">
        <v>918248</v>
      </c>
      <c r="CZ68" s="3">
        <v>902348</v>
      </c>
      <c r="DA68" s="3">
        <v>230569</v>
      </c>
      <c r="DB68" s="3">
        <v>668027</v>
      </c>
      <c r="DC68" s="3">
        <v>204014</v>
      </c>
      <c r="DD68" s="3">
        <v>-128608</v>
      </c>
      <c r="DE68" s="3">
        <v>195831</v>
      </c>
      <c r="DF68" s="3">
        <v>2309109</v>
      </c>
      <c r="DG68" s="3">
        <v>900488</v>
      </c>
      <c r="DH68" s="3">
        <v>324958</v>
      </c>
      <c r="DI68" s="3">
        <v>237027</v>
      </c>
      <c r="DJ68" s="3">
        <v>373674</v>
      </c>
      <c r="DK68" s="3">
        <v>38859</v>
      </c>
      <c r="DL68" s="3">
        <v>208931</v>
      </c>
      <c r="DM68" s="3">
        <v>164869</v>
      </c>
      <c r="DN68" s="3">
        <v>1885068</v>
      </c>
      <c r="DO68" s="3">
        <v>548258</v>
      </c>
      <c r="DP68" s="3">
        <v>194582</v>
      </c>
      <c r="DQ68" s="3">
        <v>1468377</v>
      </c>
      <c r="DR68" s="3">
        <v>569394</v>
      </c>
      <c r="DS68" s="3">
        <v>1247369</v>
      </c>
      <c r="DT68" s="3">
        <v>1992704</v>
      </c>
      <c r="DU68" s="3">
        <v>357538</v>
      </c>
      <c r="DV68" s="3">
        <v>326989</v>
      </c>
      <c r="DW68" s="3">
        <v>22620</v>
      </c>
      <c r="DX68" s="3">
        <v>792397</v>
      </c>
      <c r="DY68" s="3">
        <v>390852</v>
      </c>
      <c r="DZ68" s="3">
        <v>286937</v>
      </c>
      <c r="EA68" s="3">
        <v>80830</v>
      </c>
      <c r="EB68" s="3">
        <v>729949</v>
      </c>
      <c r="EC68" s="17">
        <v>253990</v>
      </c>
      <c r="ED68" s="17">
        <v>130175</v>
      </c>
      <c r="EE68" s="17">
        <v>604358</v>
      </c>
      <c r="EF68" s="17">
        <v>64941</v>
      </c>
      <c r="EG68" s="17">
        <v>4005</v>
      </c>
      <c r="EH68" s="39">
        <v>195687</v>
      </c>
      <c r="EI68" s="39">
        <v>127</v>
      </c>
      <c r="EJ68" s="17">
        <v>4280375</v>
      </c>
      <c r="EK68" s="17">
        <v>2088280</v>
      </c>
      <c r="EL68" s="17">
        <v>752040</v>
      </c>
      <c r="EM68" s="17">
        <v>651205</v>
      </c>
      <c r="EN68" s="17">
        <v>264509</v>
      </c>
      <c r="EO68" s="17">
        <v>15000</v>
      </c>
    </row>
    <row r="69" spans="1:149" x14ac:dyDescent="0.3">
      <c r="A69" s="13" t="s">
        <v>213</v>
      </c>
      <c r="B69" s="3">
        <v>450726</v>
      </c>
      <c r="C69" s="3">
        <v>324128</v>
      </c>
      <c r="D69" s="3">
        <v>100270</v>
      </c>
      <c r="E69" s="3">
        <v>93153</v>
      </c>
      <c r="F69" s="3">
        <v>123493</v>
      </c>
      <c r="G69" s="3">
        <v>164637</v>
      </c>
      <c r="H69" s="3">
        <v>89276</v>
      </c>
      <c r="I69" s="3">
        <v>91214</v>
      </c>
      <c r="J69" s="3">
        <v>90050</v>
      </c>
      <c r="K69" s="3">
        <v>90330</v>
      </c>
      <c r="L69" s="3">
        <v>91896</v>
      </c>
      <c r="M69" s="3">
        <v>119975</v>
      </c>
      <c r="N69" s="3">
        <v>52917</v>
      </c>
      <c r="O69" s="3">
        <v>52917</v>
      </c>
      <c r="P69" s="3">
        <v>53477</v>
      </c>
      <c r="Q69" s="3">
        <v>52917</v>
      </c>
      <c r="R69" s="3">
        <v>52917</v>
      </c>
      <c r="S69" s="3">
        <v>52917</v>
      </c>
      <c r="T69" s="3">
        <v>52917</v>
      </c>
      <c r="U69" s="3">
        <v>52917</v>
      </c>
      <c r="V69" s="3">
        <v>52917</v>
      </c>
      <c r="W69" s="3">
        <v>52917</v>
      </c>
      <c r="X69" s="3">
        <v>58639</v>
      </c>
      <c r="Y69" s="3">
        <v>71043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0</v>
      </c>
      <c r="CX69" s="3">
        <v>0</v>
      </c>
      <c r="CY69" s="3">
        <v>0</v>
      </c>
      <c r="CZ69" s="3">
        <v>0</v>
      </c>
      <c r="DA69" s="3">
        <v>0</v>
      </c>
      <c r="DB69" s="3">
        <v>0</v>
      </c>
      <c r="DC69" s="3">
        <v>0</v>
      </c>
      <c r="DD69" s="3">
        <v>0</v>
      </c>
      <c r="DE69" s="3">
        <v>0</v>
      </c>
      <c r="DF69" s="3">
        <v>0</v>
      </c>
      <c r="DG69" s="3">
        <v>0</v>
      </c>
      <c r="DH69" s="3">
        <v>0</v>
      </c>
      <c r="DI69" s="3">
        <v>0</v>
      </c>
      <c r="DJ69" s="3">
        <v>0</v>
      </c>
      <c r="DK69" s="3">
        <v>0</v>
      </c>
      <c r="DL69" s="3">
        <v>0</v>
      </c>
      <c r="DM69" s="3">
        <v>0</v>
      </c>
      <c r="DN69" s="3">
        <v>0</v>
      </c>
      <c r="DO69" s="3">
        <v>0</v>
      </c>
      <c r="DP69" s="3">
        <v>0</v>
      </c>
      <c r="DQ69" s="3">
        <v>0</v>
      </c>
      <c r="DR69" s="3">
        <v>0</v>
      </c>
      <c r="DS69" s="3">
        <v>0</v>
      </c>
      <c r="DT69" s="3">
        <v>0</v>
      </c>
      <c r="DU69" s="3">
        <v>0</v>
      </c>
      <c r="DV69" s="3">
        <v>0</v>
      </c>
      <c r="DW69" s="3">
        <v>0</v>
      </c>
      <c r="DX69" s="3">
        <v>0</v>
      </c>
      <c r="DY69" s="3">
        <v>0</v>
      </c>
      <c r="DZ69" s="3">
        <v>0</v>
      </c>
      <c r="EA69" s="3">
        <v>0</v>
      </c>
      <c r="EB69" s="3">
        <v>0</v>
      </c>
      <c r="EC69" s="3">
        <v>0</v>
      </c>
      <c r="ED69" s="3">
        <v>0</v>
      </c>
      <c r="EE69" s="3">
        <v>0</v>
      </c>
      <c r="EF69" s="3">
        <v>0</v>
      </c>
      <c r="EG69" s="3">
        <v>0</v>
      </c>
      <c r="EH69" s="39">
        <v>0</v>
      </c>
      <c r="EI69" s="39">
        <v>0</v>
      </c>
      <c r="EJ69" s="17">
        <v>0</v>
      </c>
      <c r="EK69" s="17">
        <v>0</v>
      </c>
      <c r="EL69" s="17">
        <v>0</v>
      </c>
      <c r="EM69" s="17">
        <v>0</v>
      </c>
      <c r="EN69" s="17">
        <v>0</v>
      </c>
      <c r="EO69" s="17">
        <v>0</v>
      </c>
    </row>
    <row r="70" spans="1:149" x14ac:dyDescent="0.3">
      <c r="A70" s="12" t="s">
        <v>214</v>
      </c>
      <c r="B70" s="3">
        <v>7876992</v>
      </c>
      <c r="C70" s="3">
        <v>8999548</v>
      </c>
      <c r="D70" s="3">
        <v>9437719</v>
      </c>
      <c r="E70" s="3">
        <v>8988233</v>
      </c>
      <c r="F70" s="3">
        <v>8166162</v>
      </c>
      <c r="G70" s="3">
        <v>10377519</v>
      </c>
      <c r="H70" s="3">
        <v>9231353</v>
      </c>
      <c r="I70" s="3">
        <v>8803650</v>
      </c>
      <c r="J70" s="3">
        <v>8500435</v>
      </c>
      <c r="K70" s="3">
        <v>8528502</v>
      </c>
      <c r="L70" s="3">
        <v>8460525</v>
      </c>
      <c r="M70" s="3">
        <v>10647450</v>
      </c>
      <c r="N70" s="3">
        <v>8123673</v>
      </c>
      <c r="O70" s="3">
        <v>8006689</v>
      </c>
      <c r="P70" s="3">
        <v>8342452</v>
      </c>
      <c r="Q70" s="3">
        <v>9691509</v>
      </c>
      <c r="R70" s="3">
        <v>10631933</v>
      </c>
      <c r="S70" s="3">
        <v>9941279</v>
      </c>
      <c r="T70" s="3">
        <v>8810456</v>
      </c>
      <c r="U70" s="3">
        <v>8281425</v>
      </c>
      <c r="V70" s="3">
        <v>9370526</v>
      </c>
      <c r="W70" s="3">
        <v>7933182</v>
      </c>
      <c r="X70" s="3">
        <v>9156617</v>
      </c>
      <c r="Y70" s="3">
        <v>10285087</v>
      </c>
      <c r="Z70" s="3">
        <v>8091689</v>
      </c>
      <c r="AA70" s="3">
        <v>9522871</v>
      </c>
      <c r="AB70" s="3">
        <v>9116074</v>
      </c>
      <c r="AC70" s="3">
        <v>9831745</v>
      </c>
      <c r="AD70" s="3">
        <v>10958721</v>
      </c>
      <c r="AE70" s="3">
        <v>9828152</v>
      </c>
      <c r="AF70" s="3">
        <v>10484392</v>
      </c>
      <c r="AG70" s="3">
        <v>8898940</v>
      </c>
      <c r="AH70" s="3">
        <v>9637407</v>
      </c>
      <c r="AI70" s="3">
        <v>10135428</v>
      </c>
      <c r="AJ70" s="3">
        <v>10391336</v>
      </c>
      <c r="AK70" s="3">
        <v>14203413</v>
      </c>
      <c r="AL70" s="3">
        <f>SUM(AL71+AL72)</f>
        <v>9049662</v>
      </c>
      <c r="AM70" s="3">
        <f t="shared" ref="AM70:CX70" si="51">SUM(AM71+AM72)</f>
        <v>10123856</v>
      </c>
      <c r="AN70" s="3">
        <f t="shared" si="51"/>
        <v>13022537</v>
      </c>
      <c r="AO70" s="3">
        <f t="shared" si="51"/>
        <v>11163825</v>
      </c>
      <c r="AP70" s="3">
        <f t="shared" si="51"/>
        <v>11014769</v>
      </c>
      <c r="AQ70" s="3">
        <f t="shared" si="51"/>
        <v>14632527</v>
      </c>
      <c r="AR70" s="3">
        <f t="shared" si="51"/>
        <v>12187021</v>
      </c>
      <c r="AS70" s="3">
        <f t="shared" si="51"/>
        <v>14836917</v>
      </c>
      <c r="AT70" s="3">
        <f t="shared" si="51"/>
        <v>12276225</v>
      </c>
      <c r="AU70" s="3">
        <f t="shared" si="51"/>
        <v>11520869</v>
      </c>
      <c r="AV70" s="3">
        <f t="shared" si="51"/>
        <v>9568445</v>
      </c>
      <c r="AW70" s="3">
        <f t="shared" si="51"/>
        <v>14365196</v>
      </c>
      <c r="AX70" s="3">
        <f t="shared" si="51"/>
        <v>11119467</v>
      </c>
      <c r="AY70" s="3">
        <f t="shared" si="51"/>
        <v>8807803</v>
      </c>
      <c r="AZ70" s="3">
        <f t="shared" si="51"/>
        <v>12020743</v>
      </c>
      <c r="BA70" s="3">
        <f t="shared" si="51"/>
        <v>11033957</v>
      </c>
      <c r="BB70" s="3">
        <f t="shared" si="51"/>
        <v>15790686</v>
      </c>
      <c r="BC70" s="3">
        <f t="shared" si="51"/>
        <v>18468484</v>
      </c>
      <c r="BD70" s="3">
        <f t="shared" si="51"/>
        <v>11167988</v>
      </c>
      <c r="BE70" s="3">
        <f t="shared" si="51"/>
        <v>11874611</v>
      </c>
      <c r="BF70" s="3">
        <f t="shared" si="51"/>
        <v>14456530</v>
      </c>
      <c r="BG70" s="3">
        <f t="shared" si="51"/>
        <v>11721978</v>
      </c>
      <c r="BH70" s="3">
        <f t="shared" si="51"/>
        <v>6879608</v>
      </c>
      <c r="BI70" s="3">
        <f t="shared" si="51"/>
        <v>25765446</v>
      </c>
      <c r="BJ70" s="3">
        <f t="shared" si="51"/>
        <v>10808255</v>
      </c>
      <c r="BK70" s="3">
        <f t="shared" si="51"/>
        <v>13836480</v>
      </c>
      <c r="BL70" s="3">
        <f t="shared" si="51"/>
        <v>13393256</v>
      </c>
      <c r="BM70" s="3">
        <f t="shared" si="51"/>
        <v>12782473</v>
      </c>
      <c r="BN70" s="3">
        <f t="shared" si="51"/>
        <v>15810073</v>
      </c>
      <c r="BO70" s="3">
        <f t="shared" si="51"/>
        <v>11227068</v>
      </c>
      <c r="BP70" s="3">
        <f t="shared" si="51"/>
        <v>13289971</v>
      </c>
      <c r="BQ70" s="3">
        <f t="shared" si="51"/>
        <v>16458214</v>
      </c>
      <c r="BR70" s="3">
        <f t="shared" si="51"/>
        <v>14300593</v>
      </c>
      <c r="BS70" s="3">
        <f t="shared" si="51"/>
        <v>12706152</v>
      </c>
      <c r="BT70" s="3">
        <f t="shared" si="51"/>
        <v>14491453</v>
      </c>
      <c r="BU70" s="3">
        <f t="shared" si="51"/>
        <v>16565725</v>
      </c>
      <c r="BV70" s="3">
        <f t="shared" si="51"/>
        <v>0</v>
      </c>
      <c r="BW70" s="3">
        <f t="shared" si="51"/>
        <v>0</v>
      </c>
      <c r="BX70" s="3">
        <f t="shared" si="51"/>
        <v>0</v>
      </c>
      <c r="BY70" s="3">
        <f t="shared" si="51"/>
        <v>0</v>
      </c>
      <c r="BZ70" s="3">
        <f t="shared" si="51"/>
        <v>0</v>
      </c>
      <c r="CA70" s="3">
        <f t="shared" si="51"/>
        <v>0</v>
      </c>
      <c r="CB70" s="3">
        <f t="shared" si="51"/>
        <v>0</v>
      </c>
      <c r="CC70" s="3">
        <f t="shared" si="51"/>
        <v>0</v>
      </c>
      <c r="CD70" s="3">
        <f t="shared" si="51"/>
        <v>0</v>
      </c>
      <c r="CE70" s="3">
        <f t="shared" si="51"/>
        <v>0</v>
      </c>
      <c r="CF70" s="3">
        <f t="shared" si="51"/>
        <v>0</v>
      </c>
      <c r="CG70" s="3">
        <f t="shared" si="51"/>
        <v>0</v>
      </c>
      <c r="CH70" s="3">
        <f t="shared" si="51"/>
        <v>12234047</v>
      </c>
      <c r="CI70" s="3">
        <f t="shared" si="51"/>
        <v>13617089</v>
      </c>
      <c r="CJ70" s="3">
        <f t="shared" si="51"/>
        <v>12044412</v>
      </c>
      <c r="CK70" s="3">
        <f t="shared" si="51"/>
        <v>14302357</v>
      </c>
      <c r="CL70" s="3">
        <f t="shared" si="51"/>
        <v>15722290</v>
      </c>
      <c r="CM70" s="3">
        <f t="shared" si="51"/>
        <v>14862816</v>
      </c>
      <c r="CN70" s="3">
        <f t="shared" si="51"/>
        <v>12726276</v>
      </c>
      <c r="CO70" s="3">
        <f t="shared" si="51"/>
        <v>13276771</v>
      </c>
      <c r="CP70" s="3">
        <f t="shared" si="51"/>
        <v>18083709</v>
      </c>
      <c r="CQ70" s="3">
        <f t="shared" si="51"/>
        <v>12996861</v>
      </c>
      <c r="CR70" s="3">
        <f t="shared" si="51"/>
        <v>17664320</v>
      </c>
      <c r="CS70" s="3">
        <f t="shared" si="51"/>
        <v>30648349</v>
      </c>
      <c r="CT70" s="3">
        <f t="shared" si="51"/>
        <v>19327179</v>
      </c>
      <c r="CU70" s="3">
        <f t="shared" si="51"/>
        <v>34155854</v>
      </c>
      <c r="CV70" s="3">
        <f t="shared" si="51"/>
        <v>26981899</v>
      </c>
      <c r="CW70" s="3">
        <f t="shared" si="51"/>
        <v>43451319</v>
      </c>
      <c r="CX70" s="3">
        <f t="shared" si="51"/>
        <v>28735014</v>
      </c>
      <c r="CY70" s="3">
        <f t="shared" ref="CY70:DZ70" si="52">SUM(CY71+CY72)</f>
        <v>23668200</v>
      </c>
      <c r="CZ70" s="3">
        <f t="shared" si="52"/>
        <v>39029568</v>
      </c>
      <c r="DA70" s="3">
        <f t="shared" si="52"/>
        <v>27529647</v>
      </c>
      <c r="DB70" s="3">
        <f t="shared" si="52"/>
        <v>27563344</v>
      </c>
      <c r="DC70" s="3">
        <f t="shared" si="52"/>
        <v>42639837</v>
      </c>
      <c r="DD70" s="3">
        <f t="shared" si="52"/>
        <v>39779169</v>
      </c>
      <c r="DE70" s="3">
        <f t="shared" si="52"/>
        <v>52356990</v>
      </c>
      <c r="DF70" s="3">
        <f t="shared" si="52"/>
        <v>30624101</v>
      </c>
      <c r="DG70" s="3">
        <f t="shared" si="52"/>
        <v>27035279</v>
      </c>
      <c r="DH70" s="3">
        <f t="shared" si="52"/>
        <v>29881764</v>
      </c>
      <c r="DI70" s="3">
        <f t="shared" si="52"/>
        <v>15321701</v>
      </c>
      <c r="DJ70" s="3">
        <f t="shared" si="52"/>
        <v>15774450</v>
      </c>
      <c r="DK70" s="3">
        <f t="shared" si="52"/>
        <v>17001294</v>
      </c>
      <c r="DL70" s="3">
        <f t="shared" si="52"/>
        <v>15515456</v>
      </c>
      <c r="DM70" s="3">
        <f t="shared" si="52"/>
        <v>17661226</v>
      </c>
      <c r="DN70" s="3">
        <f t="shared" si="52"/>
        <v>30810263</v>
      </c>
      <c r="DO70" s="3">
        <f t="shared" si="52"/>
        <v>15299055</v>
      </c>
      <c r="DP70" s="3">
        <f t="shared" si="52"/>
        <v>57417150</v>
      </c>
      <c r="DQ70" s="3">
        <f t="shared" si="52"/>
        <v>13482745</v>
      </c>
      <c r="DR70" s="3">
        <f t="shared" si="52"/>
        <v>16202936</v>
      </c>
      <c r="DS70" s="3">
        <f t="shared" si="52"/>
        <v>17287755</v>
      </c>
      <c r="DT70" s="3">
        <f t="shared" si="52"/>
        <v>17060259</v>
      </c>
      <c r="DU70" s="3">
        <f t="shared" si="52"/>
        <v>21831542</v>
      </c>
      <c r="DV70" s="3">
        <f t="shared" si="52"/>
        <v>17531201</v>
      </c>
      <c r="DW70" s="3">
        <f t="shared" si="52"/>
        <v>16712875</v>
      </c>
      <c r="DX70" s="3">
        <f t="shared" si="52"/>
        <v>19207198</v>
      </c>
      <c r="DY70" s="3">
        <f t="shared" si="52"/>
        <v>18234549</v>
      </c>
      <c r="DZ70" s="3">
        <f t="shared" si="52"/>
        <v>26100178</v>
      </c>
      <c r="EA70" s="3">
        <f>EA71+EA72</f>
        <v>18300421</v>
      </c>
      <c r="EB70" s="3">
        <v>20821900</v>
      </c>
      <c r="EC70" s="17">
        <f t="shared" ref="EC70:ES70" si="53">EC71+EC72</f>
        <v>18089285</v>
      </c>
      <c r="ED70" s="17">
        <f t="shared" si="53"/>
        <v>22144276</v>
      </c>
      <c r="EE70" s="17">
        <f t="shared" si="53"/>
        <v>19234589</v>
      </c>
      <c r="EF70" s="17">
        <f t="shared" si="53"/>
        <v>17867513</v>
      </c>
      <c r="EG70" s="17">
        <f t="shared" si="53"/>
        <v>23382701</v>
      </c>
      <c r="EH70" s="39">
        <f t="shared" si="53"/>
        <v>17894782</v>
      </c>
      <c r="EI70" s="39">
        <f t="shared" si="53"/>
        <v>19849997</v>
      </c>
      <c r="EJ70" s="17">
        <f t="shared" si="53"/>
        <v>18194163</v>
      </c>
      <c r="EK70" s="17">
        <f t="shared" si="53"/>
        <v>23244688</v>
      </c>
      <c r="EL70" s="17">
        <f t="shared" si="53"/>
        <v>19827232</v>
      </c>
      <c r="EM70" s="17">
        <f t="shared" si="53"/>
        <v>27575363</v>
      </c>
      <c r="EN70" s="17">
        <f t="shared" si="53"/>
        <v>19515331</v>
      </c>
      <c r="EO70" s="17">
        <f t="shared" si="53"/>
        <v>15115425</v>
      </c>
      <c r="EP70" s="32">
        <f t="shared" si="53"/>
        <v>0</v>
      </c>
      <c r="EQ70" s="32">
        <f t="shared" si="53"/>
        <v>0</v>
      </c>
      <c r="ER70" s="32">
        <f t="shared" si="53"/>
        <v>0</v>
      </c>
      <c r="ES70" s="32">
        <f t="shared" si="53"/>
        <v>0</v>
      </c>
    </row>
    <row r="71" spans="1:149" x14ac:dyDescent="0.3">
      <c r="A71" s="13" t="s">
        <v>215</v>
      </c>
      <c r="B71" s="3">
        <v>1795474</v>
      </c>
      <c r="C71" s="3">
        <v>1077269</v>
      </c>
      <c r="D71" s="3">
        <v>2882625</v>
      </c>
      <c r="E71" s="3">
        <v>1467737</v>
      </c>
      <c r="F71" s="3">
        <v>1117941</v>
      </c>
      <c r="G71" s="3">
        <v>2223921</v>
      </c>
      <c r="H71" s="3">
        <v>1854281</v>
      </c>
      <c r="I71" s="3">
        <v>1429145</v>
      </c>
      <c r="J71" s="3">
        <v>1639639</v>
      </c>
      <c r="K71" s="3">
        <v>1396129</v>
      </c>
      <c r="L71" s="3">
        <v>1363825</v>
      </c>
      <c r="M71" s="3">
        <v>2775302</v>
      </c>
      <c r="N71" s="3">
        <v>658404</v>
      </c>
      <c r="O71" s="3">
        <v>904056</v>
      </c>
      <c r="P71" s="3">
        <v>739323</v>
      </c>
      <c r="Q71" s="3">
        <v>1154465</v>
      </c>
      <c r="R71" s="3">
        <v>1288418</v>
      </c>
      <c r="S71" s="3">
        <v>1897370</v>
      </c>
      <c r="T71" s="3">
        <v>1071397</v>
      </c>
      <c r="U71" s="3">
        <v>968727</v>
      </c>
      <c r="V71" s="3">
        <v>938127</v>
      </c>
      <c r="W71" s="3">
        <v>1074788</v>
      </c>
      <c r="X71" s="3">
        <v>548209</v>
      </c>
      <c r="Y71" s="3">
        <v>1695599</v>
      </c>
      <c r="Z71" s="3">
        <v>938220</v>
      </c>
      <c r="AA71" s="3">
        <v>919833</v>
      </c>
      <c r="AB71" s="3">
        <v>944972</v>
      </c>
      <c r="AC71" s="3">
        <v>1772896</v>
      </c>
      <c r="AD71" s="3">
        <v>1535294</v>
      </c>
      <c r="AE71" s="3">
        <v>1533985</v>
      </c>
      <c r="AF71" s="3">
        <v>1552845</v>
      </c>
      <c r="AG71" s="3">
        <v>1362003</v>
      </c>
      <c r="AH71" s="3">
        <v>932246</v>
      </c>
      <c r="AI71" s="3">
        <v>1354900</v>
      </c>
      <c r="AJ71" s="3">
        <v>1156137</v>
      </c>
      <c r="AK71" s="3">
        <v>3391738</v>
      </c>
      <c r="AL71" s="3">
        <v>1383425</v>
      </c>
      <c r="AM71" s="3">
        <v>2635533</v>
      </c>
      <c r="AN71" s="3">
        <v>2275573</v>
      </c>
      <c r="AO71" s="3">
        <v>2512947</v>
      </c>
      <c r="AP71" s="3">
        <v>1150183</v>
      </c>
      <c r="AQ71" s="3">
        <v>1430367</v>
      </c>
      <c r="AR71" s="3">
        <v>2133846</v>
      </c>
      <c r="AS71" s="3">
        <v>6529390</v>
      </c>
      <c r="AT71" s="3">
        <v>3335517</v>
      </c>
      <c r="AU71" s="3">
        <v>2283001</v>
      </c>
      <c r="AV71" s="3">
        <v>1368345</v>
      </c>
      <c r="AW71" s="3">
        <v>2447467</v>
      </c>
      <c r="AX71" s="3">
        <v>1061404</v>
      </c>
      <c r="AY71" s="3">
        <v>1368665</v>
      </c>
      <c r="AZ71" s="3">
        <v>2653276</v>
      </c>
      <c r="BA71" s="3">
        <v>2184789</v>
      </c>
      <c r="BB71" s="3">
        <v>4148990</v>
      </c>
      <c r="BC71" s="3">
        <v>7953372</v>
      </c>
      <c r="BD71" s="3">
        <v>1441256</v>
      </c>
      <c r="BE71" s="3">
        <v>3428491</v>
      </c>
      <c r="BF71" s="3">
        <v>3428623</v>
      </c>
      <c r="BG71" s="3">
        <v>1740641</v>
      </c>
      <c r="BH71" s="3">
        <v>2998622</v>
      </c>
      <c r="BI71" s="3">
        <v>8833047</v>
      </c>
      <c r="BJ71" s="3">
        <v>2086882</v>
      </c>
      <c r="BK71" s="3">
        <v>3934187</v>
      </c>
      <c r="BL71" s="3">
        <v>2188217</v>
      </c>
      <c r="BM71" s="3">
        <v>2409052</v>
      </c>
      <c r="BN71" s="3">
        <v>5001155</v>
      </c>
      <c r="BO71" s="3">
        <v>2757759</v>
      </c>
      <c r="BP71" s="3">
        <v>2479860</v>
      </c>
      <c r="BQ71" s="3">
        <v>4282334</v>
      </c>
      <c r="BR71" s="3">
        <v>3567023</v>
      </c>
      <c r="BS71" s="3">
        <v>2824422</v>
      </c>
      <c r="BT71" s="3">
        <v>2746216</v>
      </c>
      <c r="BU71" s="3">
        <v>3849324</v>
      </c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>
        <v>2354332</v>
      </c>
      <c r="CI71" s="3">
        <v>2415744</v>
      </c>
      <c r="CJ71" s="3">
        <v>1057970</v>
      </c>
      <c r="CK71" s="3">
        <v>1957915</v>
      </c>
      <c r="CL71" s="3">
        <v>1942837</v>
      </c>
      <c r="CM71" s="3">
        <v>3041447</v>
      </c>
      <c r="CN71" s="3">
        <v>2010296</v>
      </c>
      <c r="CO71" s="3">
        <v>2071251</v>
      </c>
      <c r="CP71" s="3">
        <v>5491765</v>
      </c>
      <c r="CQ71" s="3">
        <v>2517727</v>
      </c>
      <c r="CR71" s="3">
        <v>5901275</v>
      </c>
      <c r="CS71" s="3">
        <v>17044805</v>
      </c>
      <c r="CT71" s="3">
        <v>8116881</v>
      </c>
      <c r="CU71" s="3">
        <v>23160996</v>
      </c>
      <c r="CV71" s="3">
        <v>15243843</v>
      </c>
      <c r="CW71" s="3">
        <v>32462510</v>
      </c>
      <c r="CX71" s="3">
        <v>14951629</v>
      </c>
      <c r="CY71" s="3">
        <v>10480818</v>
      </c>
      <c r="CZ71" s="3">
        <v>28225578</v>
      </c>
      <c r="DA71" s="3">
        <v>17304215</v>
      </c>
      <c r="DB71" s="3">
        <v>17379161</v>
      </c>
      <c r="DC71" s="3">
        <v>28406368</v>
      </c>
      <c r="DD71" s="3">
        <v>16347296</v>
      </c>
      <c r="DE71" s="3">
        <v>33083218</v>
      </c>
      <c r="DF71" s="3">
        <v>17028362</v>
      </c>
      <c r="DG71" s="3">
        <v>13746950</v>
      </c>
      <c r="DH71" s="3">
        <v>17658157</v>
      </c>
      <c r="DI71" s="3">
        <v>3311369</v>
      </c>
      <c r="DJ71" s="3">
        <v>3258698</v>
      </c>
      <c r="DK71" s="3">
        <v>2683162</v>
      </c>
      <c r="DL71" s="3">
        <v>3118353</v>
      </c>
      <c r="DM71" s="3">
        <v>2502367</v>
      </c>
      <c r="DN71" s="3">
        <v>15400137</v>
      </c>
      <c r="DO71" s="3">
        <v>1969457</v>
      </c>
      <c r="DP71" s="3">
        <v>36280424</v>
      </c>
      <c r="DQ71" s="3">
        <v>3483009</v>
      </c>
      <c r="DR71" s="3">
        <v>1712128</v>
      </c>
      <c r="DS71" s="3">
        <v>2438259</v>
      </c>
      <c r="DT71" s="3">
        <v>2369397</v>
      </c>
      <c r="DU71" s="3">
        <v>8642951</v>
      </c>
      <c r="DV71" s="3">
        <v>2520137</v>
      </c>
      <c r="DW71" s="3">
        <v>3098205</v>
      </c>
      <c r="DX71" s="3">
        <v>5039766</v>
      </c>
      <c r="DY71" s="3">
        <v>3990006</v>
      </c>
      <c r="DZ71" s="3">
        <v>10884161</v>
      </c>
      <c r="EA71" s="3">
        <v>4032215</v>
      </c>
      <c r="EB71" s="3">
        <v>4706276</v>
      </c>
      <c r="EC71" s="17">
        <v>3378478</v>
      </c>
      <c r="ED71" s="17">
        <v>8178263</v>
      </c>
      <c r="EE71" s="17">
        <v>3050961</v>
      </c>
      <c r="EF71" s="17">
        <v>2766003</v>
      </c>
      <c r="EG71" s="17">
        <v>9320955</v>
      </c>
      <c r="EH71" s="39">
        <v>2825131</v>
      </c>
      <c r="EI71" s="39">
        <v>3845000</v>
      </c>
      <c r="EJ71" s="17">
        <v>2696234</v>
      </c>
      <c r="EK71" s="17">
        <v>7427072</v>
      </c>
      <c r="EL71" s="17">
        <v>4128116</v>
      </c>
      <c r="EM71" s="17">
        <v>9694524</v>
      </c>
      <c r="EN71" s="17">
        <v>3949699</v>
      </c>
      <c r="EO71" s="17">
        <v>3255986</v>
      </c>
    </row>
    <row r="72" spans="1:149" x14ac:dyDescent="0.3">
      <c r="A72" s="13" t="s">
        <v>216</v>
      </c>
      <c r="B72" s="3">
        <v>6081517</v>
      </c>
      <c r="C72" s="3">
        <v>7922280</v>
      </c>
      <c r="D72" s="3">
        <v>6555094</v>
      </c>
      <c r="E72" s="3">
        <v>7520496</v>
      </c>
      <c r="F72" s="3">
        <v>7048223</v>
      </c>
      <c r="G72" s="3">
        <v>8153599</v>
      </c>
      <c r="H72" s="3">
        <v>7377073</v>
      </c>
      <c r="I72" s="3">
        <v>7374506</v>
      </c>
      <c r="J72" s="3">
        <v>6860794</v>
      </c>
      <c r="K72" s="3">
        <v>7132373</v>
      </c>
      <c r="L72" s="3">
        <v>7096699</v>
      </c>
      <c r="M72" s="3">
        <v>7872148</v>
      </c>
      <c r="N72" s="3">
        <v>7465269</v>
      </c>
      <c r="O72" s="3">
        <v>7102634</v>
      </c>
      <c r="P72" s="3">
        <v>7603130</v>
      </c>
      <c r="Q72" s="3">
        <v>8537045</v>
      </c>
      <c r="R72" s="3">
        <v>9343517</v>
      </c>
      <c r="S72" s="3">
        <v>8043909</v>
      </c>
      <c r="T72" s="3">
        <v>7739058</v>
      </c>
      <c r="U72" s="3">
        <v>7312699</v>
      </c>
      <c r="V72" s="3">
        <v>8432397</v>
      </c>
      <c r="W72" s="3">
        <v>6858394</v>
      </c>
      <c r="X72" s="3">
        <v>8608409</v>
      </c>
      <c r="Y72" s="3">
        <v>8589487</v>
      </c>
      <c r="Z72" s="3">
        <v>7153469</v>
      </c>
      <c r="AA72" s="3">
        <v>8603038</v>
      </c>
      <c r="AB72" s="3">
        <v>8171102</v>
      </c>
      <c r="AC72" s="3">
        <v>8058849</v>
      </c>
      <c r="AD72" s="3">
        <v>9423427</v>
      </c>
      <c r="AE72" s="3">
        <v>8294168</v>
      </c>
      <c r="AF72" s="3">
        <v>8931547</v>
      </c>
      <c r="AG72" s="3">
        <v>7536938</v>
      </c>
      <c r="AH72" s="3">
        <v>8705160</v>
      </c>
      <c r="AI72" s="3">
        <v>8780526</v>
      </c>
      <c r="AJ72" s="3">
        <v>9235200</v>
      </c>
      <c r="AK72" s="3">
        <v>10811676</v>
      </c>
      <c r="AL72" s="3">
        <v>7666237</v>
      </c>
      <c r="AM72" s="3">
        <v>7488323</v>
      </c>
      <c r="AN72" s="3">
        <v>10746964</v>
      </c>
      <c r="AO72" s="3">
        <v>8650878</v>
      </c>
      <c r="AP72" s="3">
        <v>9864586</v>
      </c>
      <c r="AQ72" s="3">
        <v>13202160</v>
      </c>
      <c r="AR72" s="3">
        <v>10053175</v>
      </c>
      <c r="AS72" s="3">
        <v>8307527</v>
      </c>
      <c r="AT72" s="3">
        <v>8940708</v>
      </c>
      <c r="AU72" s="3">
        <v>9237868</v>
      </c>
      <c r="AV72" s="3">
        <v>8200100</v>
      </c>
      <c r="AW72" s="3">
        <v>11917729</v>
      </c>
      <c r="AX72" s="3">
        <v>10058063</v>
      </c>
      <c r="AY72" s="3">
        <v>7439138</v>
      </c>
      <c r="AZ72" s="3">
        <v>9367467</v>
      </c>
      <c r="BA72" s="3">
        <v>8849168</v>
      </c>
      <c r="BB72" s="3">
        <v>11641696</v>
      </c>
      <c r="BC72" s="3">
        <v>10515112</v>
      </c>
      <c r="BD72" s="3">
        <v>9726732</v>
      </c>
      <c r="BE72" s="3">
        <v>8446120</v>
      </c>
      <c r="BF72" s="3">
        <v>11027907</v>
      </c>
      <c r="BG72" s="3">
        <v>9981337</v>
      </c>
      <c r="BH72" s="3">
        <v>3880986</v>
      </c>
      <c r="BI72" s="3">
        <v>16932399</v>
      </c>
      <c r="BJ72" s="3">
        <v>8721373</v>
      </c>
      <c r="BK72" s="3">
        <v>9902293</v>
      </c>
      <c r="BL72" s="3">
        <v>11205039</v>
      </c>
      <c r="BM72" s="3">
        <v>10373421</v>
      </c>
      <c r="BN72" s="3">
        <v>10808918</v>
      </c>
      <c r="BO72" s="3">
        <v>8469309</v>
      </c>
      <c r="BP72" s="3">
        <v>10810111</v>
      </c>
      <c r="BQ72" s="3">
        <v>12175880</v>
      </c>
      <c r="BR72" s="3">
        <v>10733570</v>
      </c>
      <c r="BS72" s="3">
        <v>9881730</v>
      </c>
      <c r="BT72" s="3">
        <v>11745237</v>
      </c>
      <c r="BU72" s="3">
        <v>12716401</v>
      </c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>
        <v>9879715</v>
      </c>
      <c r="CI72" s="3">
        <v>11201345</v>
      </c>
      <c r="CJ72" s="3">
        <v>10986442</v>
      </c>
      <c r="CK72" s="3">
        <v>12344442</v>
      </c>
      <c r="CL72" s="3">
        <v>13779453</v>
      </c>
      <c r="CM72" s="3">
        <v>11821369</v>
      </c>
      <c r="CN72" s="3">
        <v>10715980</v>
      </c>
      <c r="CO72" s="3">
        <v>11205520</v>
      </c>
      <c r="CP72" s="3">
        <v>12591944</v>
      </c>
      <c r="CQ72" s="3">
        <v>10479134</v>
      </c>
      <c r="CR72" s="3">
        <v>11763045</v>
      </c>
      <c r="CS72" s="3">
        <v>13603544</v>
      </c>
      <c r="CT72" s="3">
        <v>11210298</v>
      </c>
      <c r="CU72" s="3">
        <v>10994858</v>
      </c>
      <c r="CV72" s="3">
        <v>11738056</v>
      </c>
      <c r="CW72" s="3">
        <v>10988809</v>
      </c>
      <c r="CX72" s="3">
        <v>13783385</v>
      </c>
      <c r="CY72" s="3">
        <v>13187382</v>
      </c>
      <c r="CZ72" s="3">
        <v>10803990</v>
      </c>
      <c r="DA72" s="3">
        <v>10225432</v>
      </c>
      <c r="DB72" s="3">
        <v>10184183</v>
      </c>
      <c r="DC72" s="3">
        <v>14233469</v>
      </c>
      <c r="DD72" s="3">
        <v>23431873</v>
      </c>
      <c r="DE72" s="3">
        <v>19273772</v>
      </c>
      <c r="DF72" s="3">
        <v>13595739</v>
      </c>
      <c r="DG72" s="3">
        <v>13288329</v>
      </c>
      <c r="DH72" s="3">
        <v>12223607</v>
      </c>
      <c r="DI72" s="3">
        <v>12010332</v>
      </c>
      <c r="DJ72" s="3">
        <v>12515752</v>
      </c>
      <c r="DK72" s="3">
        <v>14318132</v>
      </c>
      <c r="DL72" s="3">
        <v>12397103</v>
      </c>
      <c r="DM72" s="3">
        <v>15158859</v>
      </c>
      <c r="DN72" s="3">
        <v>15410126</v>
      </c>
      <c r="DO72" s="3">
        <v>13329598</v>
      </c>
      <c r="DP72" s="3">
        <v>21136726</v>
      </c>
      <c r="DQ72" s="3">
        <v>9999736</v>
      </c>
      <c r="DR72" s="3">
        <v>14490808</v>
      </c>
      <c r="DS72" s="3">
        <v>14849496</v>
      </c>
      <c r="DT72" s="3">
        <v>14690862</v>
      </c>
      <c r="DU72" s="3">
        <v>13188591</v>
      </c>
      <c r="DV72" s="3">
        <v>15011064</v>
      </c>
      <c r="DW72" s="3">
        <v>13614670</v>
      </c>
      <c r="DX72" s="3">
        <v>14167432</v>
      </c>
      <c r="DY72" s="3">
        <v>14244543</v>
      </c>
      <c r="DZ72" s="3">
        <v>15216017</v>
      </c>
      <c r="EA72" s="3">
        <v>14268206</v>
      </c>
      <c r="EB72" s="3">
        <v>16115624</v>
      </c>
      <c r="EC72" s="17">
        <v>14710807</v>
      </c>
      <c r="ED72" s="17">
        <v>13966013</v>
      </c>
      <c r="EE72" s="17">
        <v>16183628</v>
      </c>
      <c r="EF72" s="17">
        <v>15101510</v>
      </c>
      <c r="EG72" s="17">
        <v>14061746</v>
      </c>
      <c r="EH72" s="39">
        <v>15069651</v>
      </c>
      <c r="EI72" s="39">
        <v>16004997</v>
      </c>
      <c r="EJ72" s="17">
        <v>15497929</v>
      </c>
      <c r="EK72" s="17">
        <v>15817616</v>
      </c>
      <c r="EL72" s="17">
        <v>15699116</v>
      </c>
      <c r="EM72" s="17">
        <v>17880839</v>
      </c>
      <c r="EN72" s="17">
        <v>15565632</v>
      </c>
      <c r="EO72" s="17">
        <v>11859439</v>
      </c>
    </row>
    <row r="73" spans="1:149" x14ac:dyDescent="0.3">
      <c r="A73" s="12" t="s">
        <v>217</v>
      </c>
      <c r="B73" s="3">
        <v>4396962</v>
      </c>
      <c r="C73" s="3">
        <v>10430161</v>
      </c>
      <c r="D73" s="3">
        <v>14509812</v>
      </c>
      <c r="E73" s="3">
        <v>7056264</v>
      </c>
      <c r="F73" s="3">
        <v>2334629</v>
      </c>
      <c r="G73" s="3">
        <v>7882146</v>
      </c>
      <c r="H73" s="3">
        <v>11785147</v>
      </c>
      <c r="I73" s="3">
        <v>2884148</v>
      </c>
      <c r="J73" s="3">
        <v>5506378</v>
      </c>
      <c r="K73" s="3">
        <v>5136758</v>
      </c>
      <c r="L73" s="3">
        <v>8789779</v>
      </c>
      <c r="M73" s="3">
        <v>12192918</v>
      </c>
      <c r="N73" s="3">
        <v>3137988</v>
      </c>
      <c r="O73" s="3">
        <v>4449264</v>
      </c>
      <c r="P73" s="3">
        <v>9619617</v>
      </c>
      <c r="Q73" s="3">
        <v>8200082</v>
      </c>
      <c r="R73" s="3">
        <v>3828236</v>
      </c>
      <c r="S73" s="3">
        <v>17955408</v>
      </c>
      <c r="T73" s="3">
        <v>5349643</v>
      </c>
      <c r="U73" s="3">
        <v>10678458</v>
      </c>
      <c r="V73" s="3">
        <v>8394304</v>
      </c>
      <c r="W73" s="3">
        <v>6655683</v>
      </c>
      <c r="X73" s="3">
        <v>5433835</v>
      </c>
      <c r="Y73" s="3">
        <v>8398541</v>
      </c>
      <c r="Z73" s="3">
        <v>6909013</v>
      </c>
      <c r="AA73" s="3">
        <v>2444246</v>
      </c>
      <c r="AB73" s="3">
        <v>8960867</v>
      </c>
      <c r="AC73" s="3">
        <v>10007929</v>
      </c>
      <c r="AD73" s="3">
        <v>6986425</v>
      </c>
      <c r="AE73" s="3">
        <v>4306028</v>
      </c>
      <c r="AF73" s="3">
        <v>12949480</v>
      </c>
      <c r="AG73" s="3">
        <v>2970840</v>
      </c>
      <c r="AH73" s="3">
        <v>3682310</v>
      </c>
      <c r="AI73" s="3">
        <v>10344448</v>
      </c>
      <c r="AJ73" s="3">
        <v>6884047</v>
      </c>
      <c r="AK73" s="3">
        <v>22020103</v>
      </c>
      <c r="AL73" s="3">
        <f>SUM(AL74+AL80)</f>
        <v>12342971</v>
      </c>
      <c r="AM73" s="3">
        <f t="shared" ref="AM73:CX73" si="54">SUM(AM74+AM80)</f>
        <v>7371437</v>
      </c>
      <c r="AN73" s="3">
        <f t="shared" si="54"/>
        <v>6883136</v>
      </c>
      <c r="AO73" s="3">
        <f t="shared" si="54"/>
        <v>7700375</v>
      </c>
      <c r="AP73" s="3">
        <f t="shared" si="54"/>
        <v>15148453</v>
      </c>
      <c r="AQ73" s="3">
        <f t="shared" si="54"/>
        <v>5033251</v>
      </c>
      <c r="AR73" s="3">
        <f t="shared" si="54"/>
        <v>13618426</v>
      </c>
      <c r="AS73" s="3">
        <f t="shared" si="54"/>
        <v>8281764</v>
      </c>
      <c r="AT73" s="3">
        <f t="shared" si="54"/>
        <v>27592772</v>
      </c>
      <c r="AU73" s="3">
        <f t="shared" si="54"/>
        <v>15209916</v>
      </c>
      <c r="AV73" s="3">
        <f t="shared" si="54"/>
        <v>9648975</v>
      </c>
      <c r="AW73" s="3">
        <f t="shared" si="54"/>
        <v>17192892</v>
      </c>
      <c r="AX73" s="3">
        <f t="shared" si="54"/>
        <v>72682321</v>
      </c>
      <c r="AY73" s="3">
        <f t="shared" si="54"/>
        <v>8906117</v>
      </c>
      <c r="AZ73" s="3">
        <f t="shared" si="54"/>
        <v>12841530</v>
      </c>
      <c r="BA73" s="3">
        <f t="shared" si="54"/>
        <v>12062166</v>
      </c>
      <c r="BB73" s="3">
        <f t="shared" si="54"/>
        <v>7949870</v>
      </c>
      <c r="BC73" s="3">
        <f t="shared" si="54"/>
        <v>12487729</v>
      </c>
      <c r="BD73" s="3">
        <f t="shared" si="54"/>
        <v>7712797</v>
      </c>
      <c r="BE73" s="3">
        <f t="shared" si="54"/>
        <v>14691551</v>
      </c>
      <c r="BF73" s="3">
        <f t="shared" si="54"/>
        <v>8772026</v>
      </c>
      <c r="BG73" s="3">
        <f t="shared" si="54"/>
        <v>19667752</v>
      </c>
      <c r="BH73" s="3">
        <f t="shared" si="54"/>
        <v>10843432</v>
      </c>
      <c r="BI73" s="3">
        <f t="shared" si="54"/>
        <v>85017137</v>
      </c>
      <c r="BJ73" s="3">
        <f t="shared" si="54"/>
        <v>12596119</v>
      </c>
      <c r="BK73" s="3">
        <f t="shared" si="54"/>
        <v>10558763</v>
      </c>
      <c r="BL73" s="3">
        <f t="shared" si="54"/>
        <v>11013553</v>
      </c>
      <c r="BM73" s="3">
        <f t="shared" si="54"/>
        <v>14951103</v>
      </c>
      <c r="BN73" s="3">
        <f t="shared" si="54"/>
        <v>24067752</v>
      </c>
      <c r="BO73" s="3">
        <f t="shared" si="54"/>
        <v>14691111</v>
      </c>
      <c r="BP73" s="3">
        <f t="shared" si="54"/>
        <v>6037731</v>
      </c>
      <c r="BQ73" s="3">
        <f t="shared" si="54"/>
        <v>40736149</v>
      </c>
      <c r="BR73" s="3">
        <f t="shared" si="54"/>
        <v>21701062</v>
      </c>
      <c r="BS73" s="3">
        <f t="shared" si="54"/>
        <v>10793319</v>
      </c>
      <c r="BT73" s="3">
        <f t="shared" si="54"/>
        <v>8892135</v>
      </c>
      <c r="BU73" s="3">
        <f t="shared" si="54"/>
        <v>20028995</v>
      </c>
      <c r="BV73" s="3">
        <f t="shared" si="54"/>
        <v>10384379</v>
      </c>
      <c r="BW73" s="3">
        <f t="shared" si="54"/>
        <v>14575038</v>
      </c>
      <c r="BX73" s="3">
        <f t="shared" si="54"/>
        <v>15388530</v>
      </c>
      <c r="BY73" s="3">
        <f t="shared" si="54"/>
        <v>18130018</v>
      </c>
      <c r="BZ73" s="3">
        <f t="shared" si="54"/>
        <v>14549010</v>
      </c>
      <c r="CA73" s="3">
        <f t="shared" si="54"/>
        <v>22171101</v>
      </c>
      <c r="CB73" s="3">
        <f t="shared" si="54"/>
        <v>20862513</v>
      </c>
      <c r="CC73" s="3">
        <f t="shared" si="54"/>
        <v>17018736</v>
      </c>
      <c r="CD73" s="3">
        <f t="shared" si="54"/>
        <v>9413350</v>
      </c>
      <c r="CE73" s="3">
        <f t="shared" si="54"/>
        <v>34041466</v>
      </c>
      <c r="CF73" s="3">
        <f t="shared" si="54"/>
        <v>11395273</v>
      </c>
      <c r="CG73" s="3">
        <f t="shared" si="54"/>
        <v>15339316</v>
      </c>
      <c r="CH73" s="3">
        <f t="shared" si="54"/>
        <v>15758423</v>
      </c>
      <c r="CI73" s="3">
        <f t="shared" si="54"/>
        <v>21541131</v>
      </c>
      <c r="CJ73" s="3">
        <f t="shared" si="54"/>
        <v>17662408</v>
      </c>
      <c r="CK73" s="3">
        <f t="shared" si="54"/>
        <v>31278550</v>
      </c>
      <c r="CL73" s="3">
        <f t="shared" si="54"/>
        <v>13040695</v>
      </c>
      <c r="CM73" s="3">
        <f t="shared" si="54"/>
        <v>11058683</v>
      </c>
      <c r="CN73" s="3">
        <f t="shared" si="54"/>
        <v>39168702</v>
      </c>
      <c r="CO73" s="3">
        <f t="shared" si="54"/>
        <v>20183306</v>
      </c>
      <c r="CP73" s="3">
        <f t="shared" si="54"/>
        <v>14254361</v>
      </c>
      <c r="CQ73" s="3">
        <f t="shared" si="54"/>
        <v>15461703</v>
      </c>
      <c r="CR73" s="3">
        <f t="shared" si="54"/>
        <v>10170815</v>
      </c>
      <c r="CS73" s="3">
        <f t="shared" si="54"/>
        <v>25466526</v>
      </c>
      <c r="CT73" s="3">
        <f t="shared" si="54"/>
        <v>17681957</v>
      </c>
      <c r="CU73" s="3">
        <f t="shared" si="54"/>
        <v>10303228</v>
      </c>
      <c r="CV73" s="3">
        <f t="shared" si="54"/>
        <v>24149986</v>
      </c>
      <c r="CW73" s="3">
        <f t="shared" si="54"/>
        <v>20119804</v>
      </c>
      <c r="CX73" s="3">
        <f t="shared" si="54"/>
        <v>16231928</v>
      </c>
      <c r="CY73" s="3">
        <f t="shared" ref="CY73:DZ73" si="55">SUM(CY74+CY80)</f>
        <v>17209847</v>
      </c>
      <c r="CZ73" s="3">
        <f t="shared" si="55"/>
        <v>16384486</v>
      </c>
      <c r="DA73" s="3">
        <f t="shared" si="55"/>
        <v>28937584</v>
      </c>
      <c r="DB73" s="3">
        <f t="shared" si="55"/>
        <v>23944024</v>
      </c>
      <c r="DC73" s="3">
        <f t="shared" si="55"/>
        <v>25237182</v>
      </c>
      <c r="DD73" s="3">
        <f t="shared" si="55"/>
        <v>16333469</v>
      </c>
      <c r="DE73" s="3">
        <f t="shared" si="55"/>
        <v>33320516</v>
      </c>
      <c r="DF73" s="3">
        <f t="shared" si="55"/>
        <v>16104202</v>
      </c>
      <c r="DG73" s="3">
        <f t="shared" si="55"/>
        <v>19597412</v>
      </c>
      <c r="DH73" s="3">
        <f t="shared" si="55"/>
        <v>16766701</v>
      </c>
      <c r="DI73" s="3">
        <f t="shared" si="55"/>
        <v>25020052</v>
      </c>
      <c r="DJ73" s="3">
        <f t="shared" si="55"/>
        <v>9951605</v>
      </c>
      <c r="DK73" s="3">
        <f t="shared" si="55"/>
        <v>11589891</v>
      </c>
      <c r="DL73" s="3">
        <f t="shared" si="55"/>
        <v>24440218</v>
      </c>
      <c r="DM73" s="3">
        <f t="shared" si="55"/>
        <v>26655385</v>
      </c>
      <c r="DN73" s="3">
        <f t="shared" si="55"/>
        <v>38915946</v>
      </c>
      <c r="DO73" s="3">
        <f t="shared" si="55"/>
        <v>15925984</v>
      </c>
      <c r="DP73" s="3">
        <f t="shared" si="55"/>
        <v>39841781</v>
      </c>
      <c r="DQ73" s="3">
        <f t="shared" si="55"/>
        <v>79772555</v>
      </c>
      <c r="DR73" s="3">
        <f t="shared" si="55"/>
        <v>15361725</v>
      </c>
      <c r="DS73" s="3">
        <f t="shared" si="55"/>
        <v>20120317</v>
      </c>
      <c r="DT73" s="3">
        <f t="shared" si="55"/>
        <v>14352820</v>
      </c>
      <c r="DU73" s="3">
        <f t="shared" si="55"/>
        <v>27002087</v>
      </c>
      <c r="DV73" s="3">
        <f t="shared" si="55"/>
        <v>19820740</v>
      </c>
      <c r="DW73" s="3">
        <f t="shared" si="55"/>
        <v>35784415</v>
      </c>
      <c r="DX73" s="3">
        <f t="shared" si="55"/>
        <v>31249788</v>
      </c>
      <c r="DY73" s="3">
        <f t="shared" si="55"/>
        <v>16846776</v>
      </c>
      <c r="DZ73" s="3">
        <f t="shared" si="55"/>
        <v>29907557</v>
      </c>
      <c r="EA73" s="3">
        <f t="shared" ref="EA73" si="56">EA74+EA80</f>
        <v>23476150</v>
      </c>
      <c r="EB73" s="3">
        <v>28970887</v>
      </c>
      <c r="EC73" s="17">
        <f t="shared" ref="EC73:ES73" si="57">EC74+EC80</f>
        <v>49802694</v>
      </c>
      <c r="ED73" s="17">
        <f t="shared" si="57"/>
        <v>21328068</v>
      </c>
      <c r="EE73" s="17">
        <f t="shared" ref="EE73:EG73" si="58">EE74+EE80</f>
        <v>17137940</v>
      </c>
      <c r="EF73" s="17">
        <f t="shared" si="58"/>
        <v>26415068</v>
      </c>
      <c r="EG73" s="17">
        <f t="shared" si="58"/>
        <v>27306502</v>
      </c>
      <c r="EH73" s="39">
        <f t="shared" si="57"/>
        <v>22666435</v>
      </c>
      <c r="EI73" s="39">
        <f t="shared" si="57"/>
        <v>16196712</v>
      </c>
      <c r="EJ73" s="17">
        <f t="shared" si="57"/>
        <v>26419735</v>
      </c>
      <c r="EK73" s="17">
        <f t="shared" si="57"/>
        <v>17589553</v>
      </c>
      <c r="EL73" s="17">
        <f t="shared" si="57"/>
        <v>23261454</v>
      </c>
      <c r="EM73" s="17">
        <f t="shared" si="57"/>
        <v>30751229</v>
      </c>
      <c r="EN73" s="17">
        <f t="shared" si="57"/>
        <v>25106895</v>
      </c>
      <c r="EO73" s="17">
        <f t="shared" si="57"/>
        <v>23857573</v>
      </c>
      <c r="EP73" s="32">
        <f t="shared" si="57"/>
        <v>0</v>
      </c>
      <c r="EQ73" s="32">
        <f t="shared" si="57"/>
        <v>0</v>
      </c>
      <c r="ER73" s="32">
        <f t="shared" si="57"/>
        <v>0</v>
      </c>
      <c r="ES73" s="32">
        <f t="shared" si="57"/>
        <v>0</v>
      </c>
    </row>
    <row r="74" spans="1:149" x14ac:dyDescent="0.3">
      <c r="A74" s="14" t="s">
        <v>218</v>
      </c>
      <c r="B74" s="3">
        <v>3996963</v>
      </c>
      <c r="C74" s="3">
        <v>3086089</v>
      </c>
      <c r="D74" s="3">
        <v>4558733</v>
      </c>
      <c r="E74" s="3">
        <v>3195316</v>
      </c>
      <c r="F74" s="3">
        <v>1997677</v>
      </c>
      <c r="G74" s="3">
        <v>2572322</v>
      </c>
      <c r="H74" s="3">
        <v>4508080</v>
      </c>
      <c r="I74" s="3">
        <v>2709786</v>
      </c>
      <c r="J74" s="3">
        <v>1968836</v>
      </c>
      <c r="K74" s="3">
        <v>1638282</v>
      </c>
      <c r="L74" s="3">
        <v>4414066</v>
      </c>
      <c r="M74" s="3">
        <v>4604821</v>
      </c>
      <c r="N74" s="3">
        <v>3023822</v>
      </c>
      <c r="O74" s="3">
        <v>3644270</v>
      </c>
      <c r="P74" s="3">
        <v>2696568</v>
      </c>
      <c r="Q74" s="3">
        <v>4145527</v>
      </c>
      <c r="R74" s="3">
        <v>3482702</v>
      </c>
      <c r="S74" s="3">
        <v>2439278</v>
      </c>
      <c r="T74" s="3">
        <v>4944147</v>
      </c>
      <c r="U74" s="3">
        <v>2061090</v>
      </c>
      <c r="V74" s="3">
        <v>928262</v>
      </c>
      <c r="W74" s="3">
        <v>3948527</v>
      </c>
      <c r="X74" s="3">
        <v>1440306</v>
      </c>
      <c r="Y74" s="3">
        <v>5989080</v>
      </c>
      <c r="Z74" s="3">
        <v>6827921</v>
      </c>
      <c r="AA74" s="3">
        <v>2029305</v>
      </c>
      <c r="AB74" s="3">
        <v>3300336</v>
      </c>
      <c r="AC74" s="3">
        <v>5193185</v>
      </c>
      <c r="AD74" s="3">
        <v>1617255</v>
      </c>
      <c r="AE74" s="3">
        <v>2751256</v>
      </c>
      <c r="AF74" s="3">
        <v>4003068</v>
      </c>
      <c r="AG74" s="3">
        <v>2899164</v>
      </c>
      <c r="AH74" s="3">
        <v>3358284</v>
      </c>
      <c r="AI74" s="3">
        <v>4116152</v>
      </c>
      <c r="AJ74" s="3">
        <v>6661786</v>
      </c>
      <c r="AK74" s="3">
        <v>5341397</v>
      </c>
      <c r="AL74" s="3">
        <f>SUM(AL75+AL76+AL77+AL78+AL79)</f>
        <v>12074384</v>
      </c>
      <c r="AM74" s="3">
        <f t="shared" ref="AM74:CX74" si="59">SUM(AM75+AM76+AM77+AM78+AM79)</f>
        <v>7006941</v>
      </c>
      <c r="AN74" s="3">
        <f t="shared" si="59"/>
        <v>6186627</v>
      </c>
      <c r="AO74" s="3">
        <f t="shared" si="59"/>
        <v>6880034</v>
      </c>
      <c r="AP74" s="3">
        <f t="shared" si="59"/>
        <v>7147331</v>
      </c>
      <c r="AQ74" s="3">
        <f t="shared" si="59"/>
        <v>4882837</v>
      </c>
      <c r="AR74" s="3">
        <f t="shared" si="59"/>
        <v>13285452</v>
      </c>
      <c r="AS74" s="3">
        <f t="shared" si="59"/>
        <v>7813870</v>
      </c>
      <c r="AT74" s="3">
        <f t="shared" si="59"/>
        <v>23759330</v>
      </c>
      <c r="AU74" s="3">
        <f t="shared" si="59"/>
        <v>14842280</v>
      </c>
      <c r="AV74" s="3">
        <f t="shared" si="59"/>
        <v>9512014</v>
      </c>
      <c r="AW74" s="3">
        <f t="shared" si="59"/>
        <v>6565513</v>
      </c>
      <c r="AX74" s="3">
        <f t="shared" si="59"/>
        <v>72520009</v>
      </c>
      <c r="AY74" s="3">
        <f t="shared" si="59"/>
        <v>8770344</v>
      </c>
      <c r="AZ74" s="3">
        <f t="shared" si="59"/>
        <v>12265971</v>
      </c>
      <c r="BA74" s="3">
        <f t="shared" si="59"/>
        <v>11640893</v>
      </c>
      <c r="BB74" s="3">
        <f t="shared" si="59"/>
        <v>7443766</v>
      </c>
      <c r="BC74" s="3">
        <f t="shared" si="59"/>
        <v>12049111</v>
      </c>
      <c r="BD74" s="3">
        <f t="shared" si="59"/>
        <v>7005703</v>
      </c>
      <c r="BE74" s="3">
        <f t="shared" si="59"/>
        <v>14634750</v>
      </c>
      <c r="BF74" s="3">
        <f t="shared" si="59"/>
        <v>8093782</v>
      </c>
      <c r="BG74" s="3">
        <f t="shared" si="59"/>
        <v>7585790</v>
      </c>
      <c r="BH74" s="3">
        <f t="shared" si="59"/>
        <v>7343233</v>
      </c>
      <c r="BI74" s="3">
        <f t="shared" si="59"/>
        <v>24194694</v>
      </c>
      <c r="BJ74" s="3">
        <f t="shared" si="59"/>
        <v>12258406</v>
      </c>
      <c r="BK74" s="3">
        <f t="shared" si="59"/>
        <v>10391880</v>
      </c>
      <c r="BL74" s="3">
        <f t="shared" si="59"/>
        <v>8300833</v>
      </c>
      <c r="BM74" s="3">
        <f t="shared" si="59"/>
        <v>14444775</v>
      </c>
      <c r="BN74" s="3">
        <f t="shared" si="59"/>
        <v>8327405</v>
      </c>
      <c r="BO74" s="3">
        <f t="shared" si="59"/>
        <v>14615972</v>
      </c>
      <c r="BP74" s="3">
        <f t="shared" si="59"/>
        <v>5966312</v>
      </c>
      <c r="BQ74" s="3">
        <f t="shared" si="59"/>
        <v>15059235</v>
      </c>
      <c r="BR74" s="3">
        <f t="shared" si="59"/>
        <v>9705040</v>
      </c>
      <c r="BS74" s="3">
        <f t="shared" si="59"/>
        <v>10170860</v>
      </c>
      <c r="BT74" s="3">
        <f t="shared" si="59"/>
        <v>8695567</v>
      </c>
      <c r="BU74" s="3">
        <f t="shared" si="59"/>
        <v>10904123</v>
      </c>
      <c r="BV74" s="3">
        <f t="shared" si="59"/>
        <v>10204439</v>
      </c>
      <c r="BW74" s="3">
        <f t="shared" si="59"/>
        <v>14065325</v>
      </c>
      <c r="BX74" s="3">
        <f t="shared" si="59"/>
        <v>15230334</v>
      </c>
      <c r="BY74" s="3">
        <f t="shared" si="59"/>
        <v>8587160</v>
      </c>
      <c r="BZ74" s="3">
        <f t="shared" si="59"/>
        <v>8747668</v>
      </c>
      <c r="CA74" s="3">
        <f t="shared" si="59"/>
        <v>14267126</v>
      </c>
      <c r="CB74" s="3">
        <f t="shared" si="59"/>
        <v>20557357</v>
      </c>
      <c r="CC74" s="3">
        <f t="shared" si="59"/>
        <v>17035253</v>
      </c>
      <c r="CD74" s="3">
        <f t="shared" si="59"/>
        <v>9036051</v>
      </c>
      <c r="CE74" s="3">
        <f t="shared" si="59"/>
        <v>11161423</v>
      </c>
      <c r="CF74" s="3">
        <f t="shared" si="59"/>
        <v>11027515</v>
      </c>
      <c r="CG74" s="3">
        <f t="shared" si="59"/>
        <v>10592168</v>
      </c>
      <c r="CH74" s="3">
        <f t="shared" si="59"/>
        <v>13667721</v>
      </c>
      <c r="CI74" s="3">
        <f t="shared" si="59"/>
        <v>21088991</v>
      </c>
      <c r="CJ74" s="3">
        <f t="shared" si="59"/>
        <v>11883115</v>
      </c>
      <c r="CK74" s="3">
        <f t="shared" si="59"/>
        <v>10746524</v>
      </c>
      <c r="CL74" s="3">
        <f t="shared" si="59"/>
        <v>11986208</v>
      </c>
      <c r="CM74" s="3">
        <f t="shared" si="59"/>
        <v>10840294</v>
      </c>
      <c r="CN74" s="3">
        <f t="shared" si="59"/>
        <v>23520964</v>
      </c>
      <c r="CO74" s="3">
        <f t="shared" si="59"/>
        <v>10357062</v>
      </c>
      <c r="CP74" s="3">
        <f t="shared" si="59"/>
        <v>12179426</v>
      </c>
      <c r="CQ74" s="3">
        <f t="shared" si="59"/>
        <v>8708989</v>
      </c>
      <c r="CR74" s="3">
        <f t="shared" si="59"/>
        <v>9916163</v>
      </c>
      <c r="CS74" s="3">
        <f t="shared" si="59"/>
        <v>13491853</v>
      </c>
      <c r="CT74" s="3">
        <f t="shared" si="59"/>
        <v>17356265</v>
      </c>
      <c r="CU74" s="3">
        <f t="shared" si="59"/>
        <v>4436007</v>
      </c>
      <c r="CV74" s="3">
        <f t="shared" si="59"/>
        <v>18318936</v>
      </c>
      <c r="CW74" s="3">
        <f t="shared" si="59"/>
        <v>14269244</v>
      </c>
      <c r="CX74" s="3">
        <f t="shared" si="59"/>
        <v>10328746</v>
      </c>
      <c r="CY74" s="3">
        <f t="shared" ref="CY74:DZ74" si="60">SUM(CY75+CY76+CY77+CY78+CY79)</f>
        <v>16460695</v>
      </c>
      <c r="CZ74" s="3">
        <f t="shared" si="60"/>
        <v>16108147</v>
      </c>
      <c r="DA74" s="3">
        <f t="shared" si="60"/>
        <v>16622504</v>
      </c>
      <c r="DB74" s="3">
        <f t="shared" si="60"/>
        <v>17972245</v>
      </c>
      <c r="DC74" s="3">
        <f t="shared" si="60"/>
        <v>18732137</v>
      </c>
      <c r="DD74" s="3">
        <f t="shared" si="60"/>
        <v>10494699</v>
      </c>
      <c r="DE74" s="3">
        <f t="shared" si="60"/>
        <v>19873674</v>
      </c>
      <c r="DF74" s="3">
        <f t="shared" si="60"/>
        <v>15629711</v>
      </c>
      <c r="DG74" s="3">
        <f t="shared" si="60"/>
        <v>12426780</v>
      </c>
      <c r="DH74" s="3">
        <f t="shared" si="60"/>
        <v>11123975</v>
      </c>
      <c r="DI74" s="3">
        <f t="shared" si="60"/>
        <v>19036664</v>
      </c>
      <c r="DJ74" s="3">
        <f t="shared" si="60"/>
        <v>9633967</v>
      </c>
      <c r="DK74" s="3">
        <f t="shared" si="60"/>
        <v>11108870</v>
      </c>
      <c r="DL74" s="3">
        <f t="shared" si="60"/>
        <v>24009724</v>
      </c>
      <c r="DM74" s="3">
        <f t="shared" si="60"/>
        <v>8976621</v>
      </c>
      <c r="DN74" s="3">
        <f t="shared" si="60"/>
        <v>18333682</v>
      </c>
      <c r="DO74" s="3">
        <f t="shared" si="60"/>
        <v>14843790</v>
      </c>
      <c r="DP74" s="3">
        <f t="shared" si="60"/>
        <v>15122694</v>
      </c>
      <c r="DQ74" s="3">
        <f t="shared" si="60"/>
        <v>28564800</v>
      </c>
      <c r="DR74" s="3">
        <f t="shared" si="60"/>
        <v>14937239</v>
      </c>
      <c r="DS74" s="3">
        <f t="shared" si="60"/>
        <v>13879397</v>
      </c>
      <c r="DT74" s="3">
        <f t="shared" si="60"/>
        <v>13518905</v>
      </c>
      <c r="DU74" s="3">
        <f t="shared" si="60"/>
        <v>14228521</v>
      </c>
      <c r="DV74" s="3">
        <f t="shared" si="60"/>
        <v>19158298</v>
      </c>
      <c r="DW74" s="3">
        <f t="shared" si="60"/>
        <v>24026933</v>
      </c>
      <c r="DX74" s="3">
        <f t="shared" si="60"/>
        <v>24781614</v>
      </c>
      <c r="DY74" s="3">
        <f t="shared" si="60"/>
        <v>15950238</v>
      </c>
      <c r="DZ74" s="3">
        <f t="shared" si="60"/>
        <v>22849197</v>
      </c>
      <c r="EA74" s="3">
        <f t="shared" ref="EA74" si="61">SUM(EA75:EA79)</f>
        <v>17092960</v>
      </c>
      <c r="EB74" s="3">
        <v>13839196</v>
      </c>
      <c r="EC74" s="17">
        <f t="shared" ref="EC74:ES74" si="62">SUM(EC75:EC79)</f>
        <v>37709584</v>
      </c>
      <c r="ED74" s="17">
        <f t="shared" si="62"/>
        <v>20389613</v>
      </c>
      <c r="EE74" s="17">
        <f t="shared" ref="EE74:EG74" si="63">SUM(EE75:EE79)</f>
        <v>16479578</v>
      </c>
      <c r="EF74" s="17">
        <f t="shared" si="63"/>
        <v>14215239</v>
      </c>
      <c r="EG74" s="17">
        <f t="shared" si="63"/>
        <v>19720824</v>
      </c>
      <c r="EH74" s="39">
        <f t="shared" si="62"/>
        <v>15136359</v>
      </c>
      <c r="EI74" s="39">
        <f t="shared" si="62"/>
        <v>15636206</v>
      </c>
      <c r="EJ74" s="17">
        <f t="shared" si="62"/>
        <v>18261140</v>
      </c>
      <c r="EK74" s="17">
        <f t="shared" si="62"/>
        <v>16539007</v>
      </c>
      <c r="EL74" s="17">
        <f t="shared" si="62"/>
        <v>22163113</v>
      </c>
      <c r="EM74" s="17">
        <f t="shared" si="62"/>
        <v>11860304</v>
      </c>
      <c r="EN74" s="17">
        <f t="shared" si="62"/>
        <v>12740440</v>
      </c>
      <c r="EO74" s="17">
        <f t="shared" si="62"/>
        <v>14535924</v>
      </c>
      <c r="EP74" s="32">
        <f t="shared" si="62"/>
        <v>0</v>
      </c>
      <c r="EQ74" s="32">
        <f t="shared" si="62"/>
        <v>0</v>
      </c>
      <c r="ER74" s="32">
        <f t="shared" si="62"/>
        <v>0</v>
      </c>
      <c r="ES74" s="32">
        <f t="shared" si="62"/>
        <v>0</v>
      </c>
    </row>
    <row r="75" spans="1:149" x14ac:dyDescent="0.3">
      <c r="A75" s="13" t="s">
        <v>219</v>
      </c>
      <c r="B75" s="3">
        <v>807166</v>
      </c>
      <c r="C75" s="3">
        <v>2366697</v>
      </c>
      <c r="D75" s="3">
        <v>3325291</v>
      </c>
      <c r="E75" s="3">
        <v>1920821</v>
      </c>
      <c r="F75" s="3">
        <v>777489</v>
      </c>
      <c r="G75" s="3">
        <v>381896</v>
      </c>
      <c r="H75" s="3">
        <v>1918158</v>
      </c>
      <c r="I75" s="3">
        <v>971607</v>
      </c>
      <c r="J75" s="3">
        <v>663654</v>
      </c>
      <c r="K75" s="3">
        <v>400215</v>
      </c>
      <c r="L75" s="3">
        <v>2231734</v>
      </c>
      <c r="M75" s="3">
        <v>1624449</v>
      </c>
      <c r="N75" s="3">
        <v>95610</v>
      </c>
      <c r="O75" s="3">
        <v>3686629</v>
      </c>
      <c r="P75" s="3">
        <v>2597134</v>
      </c>
      <c r="Q75" s="3">
        <v>3340756</v>
      </c>
      <c r="R75" s="3">
        <v>2403930</v>
      </c>
      <c r="S75" s="3">
        <v>801177</v>
      </c>
      <c r="T75" s="3">
        <v>1839477</v>
      </c>
      <c r="U75" s="3">
        <v>409125</v>
      </c>
      <c r="V75" s="3">
        <v>423414</v>
      </c>
      <c r="W75" s="3">
        <v>426315</v>
      </c>
      <c r="X75" s="3">
        <v>178767</v>
      </c>
      <c r="Y75" s="3">
        <v>4124344</v>
      </c>
      <c r="Z75" s="3">
        <v>3184802</v>
      </c>
      <c r="AA75" s="3">
        <v>983178</v>
      </c>
      <c r="AB75" s="3">
        <v>3039399</v>
      </c>
      <c r="AC75" s="3">
        <v>3318401</v>
      </c>
      <c r="AD75" s="3">
        <v>648923</v>
      </c>
      <c r="AE75" s="3">
        <v>412439</v>
      </c>
      <c r="AF75" s="3">
        <v>669156</v>
      </c>
      <c r="AG75" s="3">
        <v>484851</v>
      </c>
      <c r="AH75" s="3">
        <v>216124</v>
      </c>
      <c r="AI75" s="3">
        <v>1767233</v>
      </c>
      <c r="AJ75" s="3">
        <v>366039</v>
      </c>
      <c r="AK75" s="3">
        <v>507970</v>
      </c>
      <c r="AL75" s="3">
        <v>2799551</v>
      </c>
      <c r="AM75" s="3">
        <v>2284263</v>
      </c>
      <c r="AN75" s="3">
        <v>4451274</v>
      </c>
      <c r="AO75" s="3">
        <v>1919574</v>
      </c>
      <c r="AP75" s="3">
        <v>2887009</v>
      </c>
      <c r="AQ75" s="3">
        <v>448347</v>
      </c>
      <c r="AR75" s="3">
        <v>1009352</v>
      </c>
      <c r="AS75" s="3">
        <v>873873</v>
      </c>
      <c r="AT75" s="3">
        <v>13534118</v>
      </c>
      <c r="AU75" s="3">
        <v>1362082</v>
      </c>
      <c r="AV75" s="3">
        <v>992499</v>
      </c>
      <c r="AW75" s="3">
        <v>966270</v>
      </c>
      <c r="AX75" s="3">
        <v>919789</v>
      </c>
      <c r="AY75" s="3">
        <v>5048271</v>
      </c>
      <c r="AZ75" s="3">
        <v>5561662</v>
      </c>
      <c r="BA75" s="3">
        <v>1293974</v>
      </c>
      <c r="BB75" s="3">
        <v>1542902</v>
      </c>
      <c r="BC75" s="3">
        <v>3728249</v>
      </c>
      <c r="BD75" s="3">
        <v>845312</v>
      </c>
      <c r="BE75" s="3">
        <v>991117</v>
      </c>
      <c r="BF75" s="3">
        <v>788264</v>
      </c>
      <c r="BG75" s="3">
        <v>803897</v>
      </c>
      <c r="BH75" s="3">
        <v>428588</v>
      </c>
      <c r="BI75" s="3">
        <v>6703439</v>
      </c>
      <c r="BJ75" s="3">
        <v>3266035</v>
      </c>
      <c r="BK75" s="3">
        <v>4232532</v>
      </c>
      <c r="BL75" s="3">
        <v>3986696</v>
      </c>
      <c r="BM75" s="3">
        <v>8623768</v>
      </c>
      <c r="BN75" s="3">
        <v>1025448</v>
      </c>
      <c r="BO75" s="3">
        <v>6221821</v>
      </c>
      <c r="BP75" s="3">
        <v>251564</v>
      </c>
      <c r="BQ75" s="3">
        <v>1098715</v>
      </c>
      <c r="BR75" s="3">
        <v>1287146</v>
      </c>
      <c r="BS75" s="3">
        <v>1038984</v>
      </c>
      <c r="BT75" s="3">
        <v>1944700</v>
      </c>
      <c r="BU75" s="3">
        <v>263312</v>
      </c>
      <c r="BV75" s="3">
        <v>2060431</v>
      </c>
      <c r="BW75" s="3">
        <v>7116367</v>
      </c>
      <c r="BX75" s="3">
        <v>2564433</v>
      </c>
      <c r="BY75" s="3">
        <v>2847351</v>
      </c>
      <c r="BZ75" s="3">
        <v>3466927</v>
      </c>
      <c r="CA75" s="3">
        <v>4830782</v>
      </c>
      <c r="CB75" s="3">
        <v>5321497</v>
      </c>
      <c r="CC75" s="3">
        <v>1130951</v>
      </c>
      <c r="CD75" s="3">
        <v>1927398</v>
      </c>
      <c r="CE75" s="3">
        <v>3140207</v>
      </c>
      <c r="CF75" s="3">
        <v>2169281</v>
      </c>
      <c r="CG75" s="3">
        <v>525367</v>
      </c>
      <c r="CH75" s="3">
        <v>5337821</v>
      </c>
      <c r="CI75" s="3">
        <v>7881386</v>
      </c>
      <c r="CJ75" s="3">
        <v>2824842</v>
      </c>
      <c r="CK75" s="3">
        <v>3186292</v>
      </c>
      <c r="CL75" s="3">
        <v>3717908</v>
      </c>
      <c r="CM75" s="3">
        <v>1287796</v>
      </c>
      <c r="CN75" s="3">
        <v>13251025</v>
      </c>
      <c r="CO75" s="3">
        <v>2179150</v>
      </c>
      <c r="CP75" s="3">
        <v>3133561</v>
      </c>
      <c r="CQ75" s="3">
        <v>214815</v>
      </c>
      <c r="CR75" s="3">
        <v>363399</v>
      </c>
      <c r="CS75" s="3">
        <v>1967627</v>
      </c>
      <c r="CT75" s="3">
        <v>5199873</v>
      </c>
      <c r="CU75" s="3">
        <v>1358282</v>
      </c>
      <c r="CV75" s="3">
        <v>6165200</v>
      </c>
      <c r="CW75" s="3">
        <v>5682000</v>
      </c>
      <c r="CX75" s="3">
        <v>1024388</v>
      </c>
      <c r="CY75" s="3">
        <v>4766441</v>
      </c>
      <c r="CZ75" s="3">
        <v>3432275</v>
      </c>
      <c r="DA75" s="3">
        <v>8355886</v>
      </c>
      <c r="DB75" s="3">
        <v>337134</v>
      </c>
      <c r="DC75" s="3">
        <v>4134171</v>
      </c>
      <c r="DD75" s="3">
        <v>467734</v>
      </c>
      <c r="DE75" s="3">
        <v>2634132</v>
      </c>
      <c r="DF75" s="3">
        <v>3414261</v>
      </c>
      <c r="DG75" s="3">
        <v>2385725</v>
      </c>
      <c r="DH75" s="3">
        <v>3856116</v>
      </c>
      <c r="DI75" s="3">
        <v>9921125</v>
      </c>
      <c r="DJ75" s="3">
        <v>996288</v>
      </c>
      <c r="DK75" s="3">
        <v>1675435</v>
      </c>
      <c r="DL75" s="3">
        <v>8646451</v>
      </c>
      <c r="DM75" s="3">
        <v>355357</v>
      </c>
      <c r="DN75" s="3">
        <v>1833349</v>
      </c>
      <c r="DO75" s="17">
        <v>3760896</v>
      </c>
      <c r="DP75" s="17">
        <v>4731619</v>
      </c>
      <c r="DQ75" s="17">
        <v>1971448</v>
      </c>
      <c r="DR75" s="3">
        <v>3785217</v>
      </c>
      <c r="DS75" s="3">
        <v>3925659</v>
      </c>
      <c r="DT75" s="3">
        <v>3073888</v>
      </c>
      <c r="DU75" s="3">
        <v>3521019</v>
      </c>
      <c r="DV75" s="3">
        <v>2561552</v>
      </c>
      <c r="DW75" s="3">
        <v>7400041</v>
      </c>
      <c r="DX75" s="3">
        <v>909239</v>
      </c>
      <c r="DY75" s="3">
        <v>3327438</v>
      </c>
      <c r="DZ75" s="3">
        <v>3781632</v>
      </c>
      <c r="EA75" s="3">
        <v>228023</v>
      </c>
      <c r="EB75" s="3">
        <v>2827835</v>
      </c>
      <c r="EC75" s="17">
        <v>7401818</v>
      </c>
      <c r="ED75" s="17">
        <v>6262474</v>
      </c>
      <c r="EE75" s="17">
        <v>3657642</v>
      </c>
      <c r="EF75" s="17">
        <v>6282395</v>
      </c>
      <c r="EG75" s="17">
        <v>3517803</v>
      </c>
      <c r="EH75" s="39">
        <v>3269279</v>
      </c>
      <c r="EI75" s="39">
        <v>3267457</v>
      </c>
      <c r="EJ75" s="17">
        <v>4519299</v>
      </c>
      <c r="EK75" s="17">
        <v>2087128</v>
      </c>
      <c r="EL75" s="17">
        <v>2091936</v>
      </c>
      <c r="EM75" s="17">
        <v>2112105</v>
      </c>
      <c r="EN75" s="17">
        <v>2519988</v>
      </c>
      <c r="EO75" s="17">
        <v>2488307</v>
      </c>
    </row>
    <row r="76" spans="1:149" x14ac:dyDescent="0.3">
      <c r="A76" s="13" t="s">
        <v>220</v>
      </c>
      <c r="B76" s="3">
        <v>1697990</v>
      </c>
      <c r="C76" s="3">
        <v>243230</v>
      </c>
      <c r="D76" s="3">
        <v>58317</v>
      </c>
      <c r="E76" s="3">
        <v>74985</v>
      </c>
      <c r="F76" s="3">
        <v>172746</v>
      </c>
      <c r="G76" s="3">
        <v>633888</v>
      </c>
      <c r="H76" s="3">
        <v>1233758</v>
      </c>
      <c r="I76" s="3">
        <v>293169</v>
      </c>
      <c r="J76" s="3">
        <v>149788</v>
      </c>
      <c r="K76" s="3">
        <v>175210</v>
      </c>
      <c r="L76" s="3">
        <v>92038</v>
      </c>
      <c r="M76" s="3">
        <v>26117</v>
      </c>
      <c r="N76" s="3">
        <v>2519428</v>
      </c>
      <c r="O76" s="3">
        <v>131690</v>
      </c>
      <c r="P76" s="3">
        <v>29614</v>
      </c>
      <c r="Q76" s="3">
        <v>176870</v>
      </c>
      <c r="R76" s="3">
        <v>104810</v>
      </c>
      <c r="S76" s="3">
        <v>59458</v>
      </c>
      <c r="T76" s="3">
        <v>2417952</v>
      </c>
      <c r="U76" s="3">
        <v>40455</v>
      </c>
      <c r="V76" s="3">
        <v>94608</v>
      </c>
      <c r="W76" s="3">
        <v>382817</v>
      </c>
      <c r="X76" s="3">
        <v>117346</v>
      </c>
      <c r="Y76" s="3">
        <v>44202</v>
      </c>
      <c r="Z76" s="3">
        <v>2392772</v>
      </c>
      <c r="AA76" s="3">
        <v>230682</v>
      </c>
      <c r="AB76" s="3">
        <v>52532</v>
      </c>
      <c r="AC76" s="3">
        <v>229485</v>
      </c>
      <c r="AD76" s="3">
        <v>142179</v>
      </c>
      <c r="AE76" s="3">
        <v>37934</v>
      </c>
      <c r="AF76" s="3">
        <v>2391201</v>
      </c>
      <c r="AG76" s="3">
        <v>21548</v>
      </c>
      <c r="AH76" s="3">
        <v>427246</v>
      </c>
      <c r="AI76" s="3">
        <v>302686</v>
      </c>
      <c r="AJ76" s="3">
        <v>65344</v>
      </c>
      <c r="AK76" s="3">
        <v>224854</v>
      </c>
      <c r="AL76" s="3">
        <v>2849757</v>
      </c>
      <c r="AM76" s="3">
        <v>114398</v>
      </c>
      <c r="AN76" s="3">
        <v>240507</v>
      </c>
      <c r="AO76" s="3">
        <v>123943</v>
      </c>
      <c r="AP76" s="3">
        <v>81113</v>
      </c>
      <c r="AQ76" s="3">
        <v>150297</v>
      </c>
      <c r="AR76" s="3">
        <v>2615559</v>
      </c>
      <c r="AS76" s="3">
        <v>267031</v>
      </c>
      <c r="AT76" s="3">
        <v>476959</v>
      </c>
      <c r="AU76" s="3">
        <v>545514</v>
      </c>
      <c r="AV76" s="3">
        <v>77885</v>
      </c>
      <c r="AW76" s="3">
        <v>409276</v>
      </c>
      <c r="AX76" s="3">
        <v>1945774</v>
      </c>
      <c r="AY76" s="3">
        <v>337631</v>
      </c>
      <c r="AZ76" s="3">
        <v>215135</v>
      </c>
      <c r="BA76" s="3">
        <v>832784</v>
      </c>
      <c r="BB76" s="3">
        <v>211031</v>
      </c>
      <c r="BC76" s="3">
        <v>183396</v>
      </c>
      <c r="BD76" s="3">
        <v>2271277</v>
      </c>
      <c r="BE76" s="3">
        <v>424529</v>
      </c>
      <c r="BF76" s="3">
        <v>172811</v>
      </c>
      <c r="BG76" s="3">
        <v>480182</v>
      </c>
      <c r="BH76" s="3">
        <v>218995</v>
      </c>
      <c r="BI76" s="3">
        <v>359591</v>
      </c>
      <c r="BJ76" s="3">
        <v>2624292</v>
      </c>
      <c r="BK76" s="3">
        <v>90849</v>
      </c>
      <c r="BL76" s="3">
        <v>5214</v>
      </c>
      <c r="BM76" s="3">
        <v>277472</v>
      </c>
      <c r="BN76" s="3">
        <v>129141</v>
      </c>
      <c r="BO76" s="3">
        <v>51374</v>
      </c>
      <c r="BP76" s="3">
        <v>2607825</v>
      </c>
      <c r="BQ76" s="3">
        <v>266156</v>
      </c>
      <c r="BR76" s="3">
        <v>501970</v>
      </c>
      <c r="BS76" s="3">
        <v>181995</v>
      </c>
      <c r="BT76" s="3">
        <v>511193</v>
      </c>
      <c r="BU76" s="3">
        <v>169753</v>
      </c>
      <c r="BV76" s="3">
        <v>1856166</v>
      </c>
      <c r="BW76" s="3">
        <v>991315</v>
      </c>
      <c r="BX76" s="3">
        <v>115050</v>
      </c>
      <c r="BY76" s="3">
        <v>124167</v>
      </c>
      <c r="BZ76" s="3">
        <v>109642</v>
      </c>
      <c r="CA76" s="3">
        <v>62618</v>
      </c>
      <c r="CB76" s="3">
        <v>2013060</v>
      </c>
      <c r="CC76" s="3">
        <v>583812</v>
      </c>
      <c r="CD76" s="3">
        <v>432487</v>
      </c>
      <c r="CE76" s="3">
        <v>541561</v>
      </c>
      <c r="CF76" s="3">
        <v>511614</v>
      </c>
      <c r="CG76" s="3">
        <v>518290</v>
      </c>
      <c r="CH76" s="3">
        <v>2990750</v>
      </c>
      <c r="CI76" s="3">
        <v>43965</v>
      </c>
      <c r="CJ76" s="3">
        <v>154587</v>
      </c>
      <c r="CK76" s="3">
        <v>87540</v>
      </c>
      <c r="CL76" s="3">
        <v>290888</v>
      </c>
      <c r="CM76" s="3">
        <v>398610</v>
      </c>
      <c r="CN76" s="3">
        <v>2361535</v>
      </c>
      <c r="CO76" s="3">
        <v>423604</v>
      </c>
      <c r="CP76" s="3">
        <v>253834</v>
      </c>
      <c r="CQ76" s="3">
        <v>11880</v>
      </c>
      <c r="CR76" s="3">
        <v>82777</v>
      </c>
      <c r="CS76" s="3">
        <v>91089</v>
      </c>
      <c r="CT76" s="3">
        <v>2671767</v>
      </c>
      <c r="CU76" s="3">
        <v>7752</v>
      </c>
      <c r="CV76" s="3">
        <v>14937</v>
      </c>
      <c r="CW76" s="3">
        <v>48695</v>
      </c>
      <c r="CX76" s="3">
        <v>143997</v>
      </c>
      <c r="CY76" s="3">
        <v>827335</v>
      </c>
      <c r="CZ76" s="3">
        <v>1897302</v>
      </c>
      <c r="DA76" s="3">
        <v>43251</v>
      </c>
      <c r="DB76" s="3">
        <v>100662</v>
      </c>
      <c r="DC76" s="3">
        <v>54435</v>
      </c>
      <c r="DD76" s="3">
        <v>162854</v>
      </c>
      <c r="DE76" s="3">
        <v>148349</v>
      </c>
      <c r="DF76" s="3">
        <v>2812006</v>
      </c>
      <c r="DG76" s="3">
        <v>88956</v>
      </c>
      <c r="DH76" s="3">
        <v>125986</v>
      </c>
      <c r="DI76" s="3">
        <v>150650</v>
      </c>
      <c r="DJ76" s="3">
        <v>275806</v>
      </c>
      <c r="DK76" s="3">
        <v>224937</v>
      </c>
      <c r="DL76" s="3">
        <v>5155351</v>
      </c>
      <c r="DM76" s="3">
        <v>514158</v>
      </c>
      <c r="DN76" s="3">
        <v>418106</v>
      </c>
      <c r="DO76" s="17">
        <v>213465</v>
      </c>
      <c r="DP76" s="17">
        <v>435385</v>
      </c>
      <c r="DQ76" s="17">
        <v>1670920</v>
      </c>
      <c r="DR76" s="3">
        <v>3170946</v>
      </c>
      <c r="DS76" s="3">
        <v>171274</v>
      </c>
      <c r="DT76" s="3">
        <v>206087</v>
      </c>
      <c r="DU76" s="3">
        <v>224464</v>
      </c>
      <c r="DV76" s="3">
        <v>1565986</v>
      </c>
      <c r="DW76" s="3">
        <v>772649</v>
      </c>
      <c r="DX76" s="3">
        <v>8464925</v>
      </c>
      <c r="DY76" s="3">
        <v>3799860</v>
      </c>
      <c r="DZ76" s="3">
        <v>2705680</v>
      </c>
      <c r="EA76" s="3">
        <v>1899283</v>
      </c>
      <c r="EB76" s="3">
        <v>547838</v>
      </c>
      <c r="EC76" s="17">
        <v>1909646</v>
      </c>
      <c r="ED76" s="17">
        <v>2228365</v>
      </c>
      <c r="EE76" s="17">
        <v>1157873</v>
      </c>
      <c r="EF76" s="17">
        <v>128685</v>
      </c>
      <c r="EG76" s="17">
        <v>110039</v>
      </c>
      <c r="EH76" s="39">
        <v>862690</v>
      </c>
      <c r="EI76" s="39">
        <v>903426</v>
      </c>
      <c r="EJ76" s="17">
        <v>2205483</v>
      </c>
      <c r="EK76" s="17">
        <v>425611</v>
      </c>
      <c r="EL76" s="17">
        <v>1908509</v>
      </c>
      <c r="EM76" s="17">
        <v>962767</v>
      </c>
      <c r="EN76" s="17">
        <v>1027484</v>
      </c>
      <c r="EO76" s="17">
        <v>368140</v>
      </c>
    </row>
    <row r="77" spans="1:149" x14ac:dyDescent="0.3">
      <c r="A77" s="13" t="s">
        <v>221</v>
      </c>
      <c r="B77" s="3">
        <v>1060000</v>
      </c>
      <c r="C77" s="3">
        <v>0</v>
      </c>
      <c r="D77" s="3">
        <v>700000</v>
      </c>
      <c r="E77" s="3">
        <v>0</v>
      </c>
      <c r="F77" s="3">
        <v>0</v>
      </c>
      <c r="G77" s="3">
        <v>900000</v>
      </c>
      <c r="H77" s="3">
        <v>250000</v>
      </c>
      <c r="I77" s="3">
        <v>0</v>
      </c>
      <c r="J77" s="3">
        <v>638010</v>
      </c>
      <c r="K77" s="3">
        <v>107513</v>
      </c>
      <c r="L77" s="3">
        <v>535021</v>
      </c>
      <c r="M77" s="3">
        <v>757206</v>
      </c>
      <c r="N77" s="3">
        <v>0</v>
      </c>
      <c r="O77" s="3">
        <v>0</v>
      </c>
      <c r="P77" s="3">
        <v>910</v>
      </c>
      <c r="Q77" s="3">
        <v>181</v>
      </c>
      <c r="R77" s="3">
        <v>760</v>
      </c>
      <c r="S77" s="3">
        <v>331</v>
      </c>
      <c r="T77" s="3">
        <v>605</v>
      </c>
      <c r="U77" s="3">
        <v>30</v>
      </c>
      <c r="V77" s="3">
        <v>153</v>
      </c>
      <c r="W77" s="3">
        <v>1000000</v>
      </c>
      <c r="X77" s="3">
        <v>500000</v>
      </c>
      <c r="Y77" s="3">
        <v>214450</v>
      </c>
      <c r="Z77" s="3">
        <v>1172797</v>
      </c>
      <c r="AA77" s="3">
        <v>645013</v>
      </c>
      <c r="AB77" s="3">
        <v>145218</v>
      </c>
      <c r="AC77" s="3">
        <v>1163767</v>
      </c>
      <c r="AD77" s="3">
        <v>700548</v>
      </c>
      <c r="AE77" s="3">
        <v>1124148</v>
      </c>
      <c r="AF77" s="3">
        <v>651170</v>
      </c>
      <c r="AG77" s="3">
        <v>648868</v>
      </c>
      <c r="AH77" s="3">
        <v>2282349</v>
      </c>
      <c r="AI77" s="3">
        <v>1554829</v>
      </c>
      <c r="AJ77" s="3">
        <v>6137459</v>
      </c>
      <c r="AK77" s="3">
        <v>1194732</v>
      </c>
      <c r="AL77" s="3">
        <v>2197014</v>
      </c>
      <c r="AM77" s="3">
        <v>3394389</v>
      </c>
      <c r="AN77" s="3">
        <v>1260800</v>
      </c>
      <c r="AO77" s="3">
        <v>2694410</v>
      </c>
      <c r="AP77" s="3">
        <v>2142875</v>
      </c>
      <c r="AQ77" s="3">
        <v>3534561</v>
      </c>
      <c r="AR77" s="3">
        <v>2433910</v>
      </c>
      <c r="AS77" s="3">
        <v>3162083</v>
      </c>
      <c r="AT77" s="3">
        <v>3970173</v>
      </c>
      <c r="AU77" s="3">
        <v>6061223</v>
      </c>
      <c r="AV77" s="3">
        <v>6088905</v>
      </c>
      <c r="AW77" s="3">
        <v>3886915</v>
      </c>
      <c r="AX77" s="3">
        <v>68257162</v>
      </c>
      <c r="AY77" s="3">
        <v>2841364</v>
      </c>
      <c r="AZ77" s="3">
        <v>4527910</v>
      </c>
      <c r="BA77" s="3">
        <v>6914315</v>
      </c>
      <c r="BB77" s="3">
        <v>2557691</v>
      </c>
      <c r="BC77" s="3">
        <v>7104686</v>
      </c>
      <c r="BD77" s="3">
        <v>1919202</v>
      </c>
      <c r="BE77" s="3">
        <v>11855827</v>
      </c>
      <c r="BF77" s="3">
        <v>5766003</v>
      </c>
      <c r="BG77" s="3">
        <v>2538688</v>
      </c>
      <c r="BH77" s="3">
        <v>6116979</v>
      </c>
      <c r="BI77" s="3">
        <v>6864926</v>
      </c>
      <c r="BJ77" s="3">
        <v>2481018</v>
      </c>
      <c r="BK77" s="3">
        <v>5098929</v>
      </c>
      <c r="BL77" s="3">
        <v>3236980</v>
      </c>
      <c r="BM77" s="3">
        <v>3102392</v>
      </c>
      <c r="BN77" s="3">
        <v>6296999</v>
      </c>
      <c r="BO77" s="3">
        <v>7241898</v>
      </c>
      <c r="BP77" s="3">
        <v>2970530</v>
      </c>
      <c r="BQ77" s="3">
        <v>10620371</v>
      </c>
      <c r="BR77" s="3">
        <v>5480629</v>
      </c>
      <c r="BS77" s="3">
        <v>6664067</v>
      </c>
      <c r="BT77" s="3">
        <v>4321944</v>
      </c>
      <c r="BU77" s="3">
        <v>7958068</v>
      </c>
      <c r="BV77" s="3">
        <v>5548750</v>
      </c>
      <c r="BW77" s="3">
        <v>4680473</v>
      </c>
      <c r="BX77" s="3">
        <v>11714327</v>
      </c>
      <c r="BY77" s="3">
        <v>3040273</v>
      </c>
      <c r="BZ77" s="3">
        <v>4026325</v>
      </c>
      <c r="CA77" s="3">
        <v>8344770</v>
      </c>
      <c r="CB77" s="3">
        <v>10735605</v>
      </c>
      <c r="CC77" s="3">
        <v>8301342</v>
      </c>
      <c r="CD77" s="3">
        <v>5706701</v>
      </c>
      <c r="CE77" s="3">
        <v>6257054</v>
      </c>
      <c r="CF77" s="3">
        <v>6706533</v>
      </c>
      <c r="CG77" s="3">
        <v>5608851</v>
      </c>
      <c r="CH77" s="3">
        <v>3749033</v>
      </c>
      <c r="CI77" s="3">
        <v>10620565</v>
      </c>
      <c r="CJ77" s="3">
        <v>5895682</v>
      </c>
      <c r="CK77" s="3">
        <v>6490067</v>
      </c>
      <c r="CL77" s="3">
        <v>6440113</v>
      </c>
      <c r="CM77" s="3">
        <v>6818480</v>
      </c>
      <c r="CN77" s="3">
        <v>6307859</v>
      </c>
      <c r="CO77" s="3">
        <v>6759566</v>
      </c>
      <c r="CP77" s="3">
        <v>7415221</v>
      </c>
      <c r="CQ77" s="3">
        <v>6870887</v>
      </c>
      <c r="CR77" s="3">
        <v>8487640</v>
      </c>
      <c r="CS77" s="3">
        <v>10046191</v>
      </c>
      <c r="CT77" s="3">
        <v>7914046</v>
      </c>
      <c r="CU77" s="3">
        <v>3048156</v>
      </c>
      <c r="CV77" s="3">
        <v>11089976</v>
      </c>
      <c r="CW77" s="3">
        <v>5768519</v>
      </c>
      <c r="CX77" s="3">
        <v>8024927</v>
      </c>
      <c r="CY77" s="3">
        <v>5705782</v>
      </c>
      <c r="CZ77" s="3">
        <v>8517638</v>
      </c>
      <c r="DA77" s="3">
        <v>5739736</v>
      </c>
      <c r="DB77" s="3">
        <v>12083321</v>
      </c>
      <c r="DC77" s="3">
        <v>10866534</v>
      </c>
      <c r="DD77" s="3">
        <v>7988791</v>
      </c>
      <c r="DE77" s="3">
        <v>9190096</v>
      </c>
      <c r="DF77" s="3">
        <v>7343251</v>
      </c>
      <c r="DG77" s="3">
        <v>7076210</v>
      </c>
      <c r="DH77" s="3">
        <v>5254381</v>
      </c>
      <c r="DI77" s="3">
        <v>6980276</v>
      </c>
      <c r="DJ77" s="3">
        <v>5868378</v>
      </c>
      <c r="DK77" s="3">
        <v>6153268</v>
      </c>
      <c r="DL77" s="3">
        <v>8464336</v>
      </c>
      <c r="DM77" s="3">
        <v>6119604</v>
      </c>
      <c r="DN77" s="3">
        <v>11560524</v>
      </c>
      <c r="DO77" s="3">
        <v>7337653</v>
      </c>
      <c r="DP77" s="3">
        <v>6707065</v>
      </c>
      <c r="DQ77" s="3">
        <v>14876466</v>
      </c>
      <c r="DR77" s="3">
        <v>6113280</v>
      </c>
      <c r="DS77" s="3">
        <v>7106825</v>
      </c>
      <c r="DT77" s="3">
        <v>6443320</v>
      </c>
      <c r="DU77" s="3">
        <v>8159062</v>
      </c>
      <c r="DV77" s="3">
        <v>7210852</v>
      </c>
      <c r="DW77" s="3">
        <v>11630609</v>
      </c>
      <c r="DX77" s="3">
        <v>10982923</v>
      </c>
      <c r="DY77" s="3">
        <v>7295827</v>
      </c>
      <c r="DZ77" s="3">
        <v>11066331</v>
      </c>
      <c r="EA77" s="3">
        <v>9162252</v>
      </c>
      <c r="EB77" s="3">
        <v>9636336</v>
      </c>
      <c r="EC77" s="17">
        <v>7779325</v>
      </c>
      <c r="ED77" s="17">
        <v>7251796</v>
      </c>
      <c r="EE77" s="17">
        <v>9018528</v>
      </c>
      <c r="EF77" s="17">
        <v>4492459</v>
      </c>
      <c r="EG77" s="17">
        <v>10011808</v>
      </c>
      <c r="EH77" s="39">
        <v>7528992</v>
      </c>
      <c r="EI77" s="39">
        <v>8097990</v>
      </c>
      <c r="EJ77" s="17">
        <v>9073570</v>
      </c>
      <c r="EK77" s="17">
        <v>7913724</v>
      </c>
      <c r="EL77" s="17">
        <v>11410396</v>
      </c>
      <c r="EM77" s="17">
        <v>6789684</v>
      </c>
      <c r="EN77" s="17">
        <v>5012172</v>
      </c>
      <c r="EO77" s="17">
        <v>7345435</v>
      </c>
    </row>
    <row r="78" spans="1:149" x14ac:dyDescent="0.3">
      <c r="A78" s="13" t="s">
        <v>222</v>
      </c>
      <c r="B78" s="3">
        <v>25000</v>
      </c>
      <c r="C78" s="3">
        <v>8499</v>
      </c>
      <c r="D78" s="3">
        <v>12261</v>
      </c>
      <c r="E78" s="3">
        <v>31664</v>
      </c>
      <c r="F78" s="3">
        <v>15022</v>
      </c>
      <c r="G78" s="3">
        <v>7031</v>
      </c>
      <c r="H78" s="3">
        <v>7377</v>
      </c>
      <c r="I78" s="3">
        <v>26084</v>
      </c>
      <c r="J78" s="3">
        <v>6923</v>
      </c>
      <c r="K78" s="3">
        <v>23515</v>
      </c>
      <c r="L78" s="3">
        <v>21214</v>
      </c>
      <c r="M78" s="3">
        <v>42736</v>
      </c>
      <c r="N78" s="3">
        <v>5662</v>
      </c>
      <c r="O78" s="3">
        <v>5583</v>
      </c>
      <c r="P78" s="3">
        <v>8140</v>
      </c>
      <c r="Q78" s="3">
        <v>13315</v>
      </c>
      <c r="R78" s="3">
        <v>8212</v>
      </c>
      <c r="S78" s="3">
        <v>5232</v>
      </c>
      <c r="T78" s="3">
        <v>13760</v>
      </c>
      <c r="U78" s="3">
        <v>10767</v>
      </c>
      <c r="V78" s="3">
        <v>31811</v>
      </c>
      <c r="W78" s="3">
        <v>5157</v>
      </c>
      <c r="X78" s="3">
        <v>8055</v>
      </c>
      <c r="Y78" s="3">
        <v>9427</v>
      </c>
      <c r="Z78" s="3">
        <v>0</v>
      </c>
      <c r="AA78" s="3">
        <v>-25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25</v>
      </c>
      <c r="AL78" s="3">
        <v>158685</v>
      </c>
      <c r="AM78" s="3">
        <v>302021</v>
      </c>
      <c r="AN78" s="3">
        <v>22792</v>
      </c>
      <c r="AO78" s="3">
        <v>114062</v>
      </c>
      <c r="AP78" s="3">
        <v>303202</v>
      </c>
      <c r="AQ78" s="3">
        <v>0</v>
      </c>
      <c r="AR78" s="3">
        <v>532329</v>
      </c>
      <c r="AS78" s="3">
        <v>104555</v>
      </c>
      <c r="AT78" s="3">
        <v>22122</v>
      </c>
      <c r="AU78" s="3">
        <v>391091</v>
      </c>
      <c r="AV78" s="3">
        <v>141851</v>
      </c>
      <c r="AW78" s="3">
        <v>327593</v>
      </c>
      <c r="AX78" s="3">
        <v>159126</v>
      </c>
      <c r="AY78" s="3">
        <v>0</v>
      </c>
      <c r="AZ78" s="3">
        <v>397158</v>
      </c>
      <c r="BA78" s="3">
        <v>0</v>
      </c>
      <c r="BB78" s="3">
        <v>378779</v>
      </c>
      <c r="BC78" s="3">
        <v>500000</v>
      </c>
      <c r="BD78" s="3">
        <v>370000</v>
      </c>
      <c r="BE78" s="3">
        <v>602379</v>
      </c>
      <c r="BF78" s="3">
        <v>85464</v>
      </c>
      <c r="BG78" s="3">
        <v>294962</v>
      </c>
      <c r="BH78" s="3">
        <v>0</v>
      </c>
      <c r="BI78" s="3">
        <v>1031733</v>
      </c>
      <c r="BJ78" s="3">
        <v>105881</v>
      </c>
      <c r="BK78" s="3">
        <v>222267</v>
      </c>
      <c r="BL78" s="3">
        <v>143678</v>
      </c>
      <c r="BM78" s="3">
        <v>262856</v>
      </c>
      <c r="BN78" s="3">
        <v>128548</v>
      </c>
      <c r="BO78" s="3">
        <v>330904</v>
      </c>
      <c r="BP78" s="3">
        <v>0</v>
      </c>
      <c r="BQ78" s="3">
        <v>118466</v>
      </c>
      <c r="BR78" s="3">
        <v>171082</v>
      </c>
      <c r="BS78" s="3">
        <v>1281210</v>
      </c>
      <c r="BT78" s="3">
        <v>1126452</v>
      </c>
      <c r="BU78" s="3">
        <v>1000000</v>
      </c>
      <c r="BV78" s="3">
        <v>0</v>
      </c>
      <c r="BW78" s="3">
        <v>445630</v>
      </c>
      <c r="BX78" s="3">
        <v>173918</v>
      </c>
      <c r="BY78" s="3">
        <v>4453</v>
      </c>
      <c r="BZ78" s="3">
        <v>381521</v>
      </c>
      <c r="CA78" s="3">
        <v>349110</v>
      </c>
      <c r="CB78" s="3">
        <v>59233</v>
      </c>
      <c r="CC78" s="3">
        <v>3124233</v>
      </c>
      <c r="CD78" s="3">
        <v>138849</v>
      </c>
      <c r="CE78" s="3">
        <v>251158</v>
      </c>
      <c r="CF78" s="3">
        <v>121999</v>
      </c>
      <c r="CG78" s="3">
        <v>1215000</v>
      </c>
      <c r="CH78" s="3">
        <v>445630</v>
      </c>
      <c r="CI78" s="3">
        <v>0</v>
      </c>
      <c r="CJ78" s="3">
        <v>141151</v>
      </c>
      <c r="CK78" s="3">
        <v>149027</v>
      </c>
      <c r="CL78" s="3">
        <v>0</v>
      </c>
      <c r="CM78" s="3">
        <v>560980</v>
      </c>
      <c r="CN78" s="3">
        <v>0</v>
      </c>
      <c r="CO78" s="3">
        <v>0</v>
      </c>
      <c r="CP78" s="3">
        <v>40539</v>
      </c>
      <c r="CQ78" s="3">
        <v>358934</v>
      </c>
      <c r="CR78" s="3">
        <v>147459</v>
      </c>
      <c r="CS78" s="3">
        <v>413813</v>
      </c>
      <c r="CT78" s="3">
        <v>185349</v>
      </c>
      <c r="CU78" s="3">
        <v>0</v>
      </c>
      <c r="CV78" s="3">
        <v>239733</v>
      </c>
      <c r="CW78" s="3">
        <v>0</v>
      </c>
      <c r="CX78" s="3">
        <v>376168</v>
      </c>
      <c r="CY78" s="3">
        <v>40539</v>
      </c>
      <c r="CZ78" s="3">
        <v>670574</v>
      </c>
      <c r="DA78" s="3">
        <v>0</v>
      </c>
      <c r="DB78" s="3">
        <v>40539</v>
      </c>
      <c r="DC78" s="3">
        <v>230158</v>
      </c>
      <c r="DD78" s="3">
        <v>412240</v>
      </c>
      <c r="DE78" s="3">
        <v>0</v>
      </c>
      <c r="DF78" s="3">
        <v>40539</v>
      </c>
      <c r="DG78" s="3">
        <v>713109</v>
      </c>
      <c r="DH78" s="3">
        <v>0</v>
      </c>
      <c r="DI78" s="3">
        <v>711112</v>
      </c>
      <c r="DJ78" s="3">
        <v>670574</v>
      </c>
      <c r="DK78" s="3">
        <v>0</v>
      </c>
      <c r="DL78" s="3">
        <v>270230</v>
      </c>
      <c r="DM78" s="3">
        <v>0</v>
      </c>
      <c r="DN78" s="3">
        <v>407594</v>
      </c>
      <c r="DO78" s="3">
        <v>40538</v>
      </c>
      <c r="DP78" s="3">
        <v>855902</v>
      </c>
      <c r="DQ78" s="3">
        <v>40539</v>
      </c>
      <c r="DR78" s="3">
        <v>0</v>
      </c>
      <c r="DS78" s="3">
        <v>712724</v>
      </c>
      <c r="DT78" s="3">
        <v>1000000</v>
      </c>
      <c r="DU78" s="3">
        <v>40539</v>
      </c>
      <c r="DV78" s="3">
        <v>0</v>
      </c>
      <c r="DW78" s="3">
        <v>895345</v>
      </c>
      <c r="DX78" s="3">
        <v>0</v>
      </c>
      <c r="DY78" s="3">
        <v>0</v>
      </c>
      <c r="DZ78" s="3">
        <v>351392</v>
      </c>
      <c r="EA78" s="3">
        <v>0</v>
      </c>
      <c r="EB78" s="3">
        <v>0</v>
      </c>
      <c r="EC78" s="17">
        <v>0</v>
      </c>
      <c r="ED78" s="17">
        <v>0</v>
      </c>
      <c r="EE78" s="17">
        <v>712724</v>
      </c>
      <c r="EF78" s="17">
        <v>40539</v>
      </c>
      <c r="EG78" s="17">
        <v>0</v>
      </c>
      <c r="EH78" s="39">
        <v>0</v>
      </c>
      <c r="EI78" s="39">
        <v>0</v>
      </c>
      <c r="EJ78" s="17">
        <v>713423</v>
      </c>
      <c r="EK78" s="17">
        <v>670574</v>
      </c>
      <c r="EL78" s="17">
        <v>123906</v>
      </c>
      <c r="EM78" s="17">
        <v>0</v>
      </c>
      <c r="EN78" s="17">
        <v>712880</v>
      </c>
      <c r="EO78" s="17">
        <v>0</v>
      </c>
    </row>
    <row r="79" spans="1:149" x14ac:dyDescent="0.3">
      <c r="A79" s="13" t="s">
        <v>223</v>
      </c>
      <c r="B79" s="3">
        <v>406807</v>
      </c>
      <c r="C79" s="3">
        <v>467663</v>
      </c>
      <c r="D79" s="3">
        <v>462864</v>
      </c>
      <c r="E79" s="3">
        <v>1167846</v>
      </c>
      <c r="F79" s="3">
        <v>1032420</v>
      </c>
      <c r="G79" s="3">
        <v>649507</v>
      </c>
      <c r="H79" s="3">
        <v>1098787</v>
      </c>
      <c r="I79" s="3">
        <v>1418926</v>
      </c>
      <c r="J79" s="3">
        <v>510461</v>
      </c>
      <c r="K79" s="3">
        <v>931829</v>
      </c>
      <c r="L79" s="3">
        <v>1534059</v>
      </c>
      <c r="M79" s="3">
        <v>2154313</v>
      </c>
      <c r="N79" s="3">
        <v>403122</v>
      </c>
      <c r="O79" s="3">
        <v>-179632</v>
      </c>
      <c r="P79" s="3">
        <v>60770</v>
      </c>
      <c r="Q79" s="3">
        <v>614405</v>
      </c>
      <c r="R79" s="3">
        <v>964990</v>
      </c>
      <c r="S79" s="3">
        <v>1573080</v>
      </c>
      <c r="T79" s="3">
        <v>672353</v>
      </c>
      <c r="U79" s="3">
        <v>1600713</v>
      </c>
      <c r="V79" s="3">
        <v>378276</v>
      </c>
      <c r="W79" s="3">
        <v>2134238</v>
      </c>
      <c r="X79" s="3">
        <v>636138</v>
      </c>
      <c r="Y79" s="3">
        <v>1596657</v>
      </c>
      <c r="Z79" s="3">
        <v>77550</v>
      </c>
      <c r="AA79" s="3">
        <v>170457</v>
      </c>
      <c r="AB79" s="3">
        <v>63187</v>
      </c>
      <c r="AC79" s="3">
        <v>481532</v>
      </c>
      <c r="AD79" s="3">
        <v>125605</v>
      </c>
      <c r="AE79" s="3">
        <v>1176735</v>
      </c>
      <c r="AF79" s="3">
        <v>291541</v>
      </c>
      <c r="AG79" s="3">
        <v>1743897</v>
      </c>
      <c r="AH79" s="3">
        <v>432565</v>
      </c>
      <c r="AI79" s="3">
        <v>491404</v>
      </c>
      <c r="AJ79" s="3">
        <v>92944</v>
      </c>
      <c r="AK79" s="3">
        <v>3413816</v>
      </c>
      <c r="AL79" s="3">
        <v>4069377</v>
      </c>
      <c r="AM79" s="3">
        <v>911870</v>
      </c>
      <c r="AN79" s="3">
        <v>211254</v>
      </c>
      <c r="AO79" s="3">
        <v>2028045</v>
      </c>
      <c r="AP79" s="3">
        <v>1733132</v>
      </c>
      <c r="AQ79" s="3">
        <v>749632</v>
      </c>
      <c r="AR79" s="3">
        <v>6694302</v>
      </c>
      <c r="AS79" s="3">
        <v>3406328</v>
      </c>
      <c r="AT79" s="3">
        <v>5755958</v>
      </c>
      <c r="AU79" s="3">
        <v>6482370</v>
      </c>
      <c r="AV79" s="3">
        <v>2210874</v>
      </c>
      <c r="AW79" s="3">
        <v>975459</v>
      </c>
      <c r="AX79" s="3">
        <v>1238158</v>
      </c>
      <c r="AY79" s="3">
        <v>543078</v>
      </c>
      <c r="AZ79" s="3">
        <v>1564106</v>
      </c>
      <c r="BA79" s="3">
        <v>2599820</v>
      </c>
      <c r="BB79" s="3">
        <v>2753363</v>
      </c>
      <c r="BC79" s="3">
        <v>532780</v>
      </c>
      <c r="BD79" s="3">
        <v>1599912</v>
      </c>
      <c r="BE79" s="3">
        <v>760898</v>
      </c>
      <c r="BF79" s="3">
        <v>1281240</v>
      </c>
      <c r="BG79" s="3">
        <v>3468061</v>
      </c>
      <c r="BH79" s="3">
        <v>578671</v>
      </c>
      <c r="BI79" s="3">
        <v>9235005</v>
      </c>
      <c r="BJ79" s="3">
        <v>3781180</v>
      </c>
      <c r="BK79" s="3">
        <v>747303</v>
      </c>
      <c r="BL79" s="3">
        <v>928265</v>
      </c>
      <c r="BM79" s="3">
        <v>2178287</v>
      </c>
      <c r="BN79" s="3">
        <v>747269</v>
      </c>
      <c r="BO79" s="3">
        <v>769975</v>
      </c>
      <c r="BP79" s="3">
        <v>136393</v>
      </c>
      <c r="BQ79" s="3">
        <v>2955527</v>
      </c>
      <c r="BR79" s="3">
        <v>2264213</v>
      </c>
      <c r="BS79" s="3">
        <v>1004604</v>
      </c>
      <c r="BT79" s="3">
        <v>791278</v>
      </c>
      <c r="BU79" s="3">
        <v>1512990</v>
      </c>
      <c r="BV79" s="3">
        <v>739092</v>
      </c>
      <c r="BW79" s="3">
        <v>831540</v>
      </c>
      <c r="BX79" s="3">
        <v>662606</v>
      </c>
      <c r="BY79" s="3">
        <v>2570916</v>
      </c>
      <c r="BZ79" s="3">
        <v>763253</v>
      </c>
      <c r="CA79" s="3">
        <v>679846</v>
      </c>
      <c r="CB79" s="3">
        <v>2427962</v>
      </c>
      <c r="CC79" s="3">
        <v>3894915</v>
      </c>
      <c r="CD79" s="3">
        <v>830616</v>
      </c>
      <c r="CE79" s="3">
        <v>971443</v>
      </c>
      <c r="CF79" s="3">
        <v>1518088</v>
      </c>
      <c r="CG79" s="3">
        <v>2724660</v>
      </c>
      <c r="CH79" s="3">
        <v>1144487</v>
      </c>
      <c r="CI79" s="3">
        <v>2543075</v>
      </c>
      <c r="CJ79" s="3">
        <v>2866853</v>
      </c>
      <c r="CK79" s="3">
        <v>833598</v>
      </c>
      <c r="CL79" s="3">
        <v>1537299</v>
      </c>
      <c r="CM79" s="3">
        <v>1774428</v>
      </c>
      <c r="CN79" s="3">
        <v>1600545</v>
      </c>
      <c r="CO79" s="3">
        <v>994742</v>
      </c>
      <c r="CP79" s="3">
        <v>1336271</v>
      </c>
      <c r="CQ79" s="3">
        <v>1252473</v>
      </c>
      <c r="CR79" s="3">
        <v>834888</v>
      </c>
      <c r="CS79" s="3">
        <v>973133</v>
      </c>
      <c r="CT79" s="3">
        <v>1385230</v>
      </c>
      <c r="CU79" s="3">
        <v>21817</v>
      </c>
      <c r="CV79" s="3">
        <v>809090</v>
      </c>
      <c r="CW79" s="3">
        <v>2770030</v>
      </c>
      <c r="CX79" s="3">
        <v>759266</v>
      </c>
      <c r="CY79" s="3">
        <v>5120598</v>
      </c>
      <c r="CZ79" s="3">
        <v>1590358</v>
      </c>
      <c r="DA79" s="3">
        <v>2483631</v>
      </c>
      <c r="DB79" s="3">
        <v>5410589</v>
      </c>
      <c r="DC79" s="3">
        <v>3446839</v>
      </c>
      <c r="DD79" s="3">
        <v>1463080</v>
      </c>
      <c r="DE79" s="3">
        <v>7901097</v>
      </c>
      <c r="DF79" s="3">
        <v>2019654</v>
      </c>
      <c r="DG79" s="3">
        <v>2162780</v>
      </c>
      <c r="DH79" s="3">
        <v>1887492</v>
      </c>
      <c r="DI79" s="3">
        <v>1273501</v>
      </c>
      <c r="DJ79" s="3">
        <v>1822921</v>
      </c>
      <c r="DK79" s="3">
        <v>3055230</v>
      </c>
      <c r="DL79" s="3">
        <v>1473356</v>
      </c>
      <c r="DM79" s="3">
        <v>1987502</v>
      </c>
      <c r="DN79" s="3">
        <v>4114109</v>
      </c>
      <c r="DO79" s="3">
        <v>3491238</v>
      </c>
      <c r="DP79" s="3">
        <v>2392723</v>
      </c>
      <c r="DQ79" s="3">
        <v>10005427</v>
      </c>
      <c r="DR79" s="3">
        <v>1867796</v>
      </c>
      <c r="DS79" s="3">
        <v>1962915</v>
      </c>
      <c r="DT79" s="3">
        <v>2795610</v>
      </c>
      <c r="DU79" s="3">
        <v>2283437</v>
      </c>
      <c r="DV79" s="3">
        <v>7819908</v>
      </c>
      <c r="DW79" s="3">
        <v>3328289</v>
      </c>
      <c r="DX79" s="3">
        <v>4424527</v>
      </c>
      <c r="DY79" s="3">
        <v>1527113</v>
      </c>
      <c r="DZ79" s="3">
        <v>4944162</v>
      </c>
      <c r="EA79" s="3">
        <v>5803402</v>
      </c>
      <c r="EB79" s="3">
        <v>827187</v>
      </c>
      <c r="EC79" s="17">
        <v>20618795</v>
      </c>
      <c r="ED79" s="17">
        <v>4646978</v>
      </c>
      <c r="EE79" s="17">
        <v>1932811</v>
      </c>
      <c r="EF79" s="17">
        <v>3271161</v>
      </c>
      <c r="EG79" s="17">
        <v>6081174</v>
      </c>
      <c r="EH79" s="39">
        <v>3475398</v>
      </c>
      <c r="EI79" s="39">
        <v>3367333</v>
      </c>
      <c r="EJ79" s="17">
        <v>1749365</v>
      </c>
      <c r="EK79" s="17">
        <v>5441970</v>
      </c>
      <c r="EL79" s="17">
        <v>6628366</v>
      </c>
      <c r="EM79" s="17">
        <v>1995748</v>
      </c>
      <c r="EN79" s="17">
        <v>3467916</v>
      </c>
      <c r="EO79" s="17">
        <v>4334042</v>
      </c>
    </row>
    <row r="80" spans="1:149" x14ac:dyDescent="0.3">
      <c r="A80" s="14" t="s">
        <v>224</v>
      </c>
      <c r="B80" s="3">
        <v>400000</v>
      </c>
      <c r="C80" s="3">
        <v>7344072</v>
      </c>
      <c r="D80" s="3">
        <v>9951079</v>
      </c>
      <c r="E80" s="3">
        <v>3860947</v>
      </c>
      <c r="F80" s="3">
        <v>336953</v>
      </c>
      <c r="G80" s="3">
        <v>5309824</v>
      </c>
      <c r="H80" s="3">
        <v>7277067</v>
      </c>
      <c r="I80" s="3">
        <v>174363</v>
      </c>
      <c r="J80" s="3">
        <v>3537542</v>
      </c>
      <c r="K80" s="3">
        <v>3498475</v>
      </c>
      <c r="L80" s="3">
        <v>4375713</v>
      </c>
      <c r="M80" s="3">
        <v>7588098</v>
      </c>
      <c r="N80" s="3">
        <v>114166</v>
      </c>
      <c r="O80" s="3">
        <v>804996</v>
      </c>
      <c r="P80" s="3">
        <v>6923048</v>
      </c>
      <c r="Q80" s="3">
        <v>4054555</v>
      </c>
      <c r="R80" s="3">
        <v>345534</v>
      </c>
      <c r="S80" s="3">
        <v>15516131</v>
      </c>
      <c r="T80" s="3">
        <v>405495</v>
      </c>
      <c r="U80" s="3">
        <v>8617370</v>
      </c>
      <c r="V80" s="3">
        <v>7466040</v>
      </c>
      <c r="W80" s="3">
        <v>2707158</v>
      </c>
      <c r="X80" s="3">
        <v>3993530</v>
      </c>
      <c r="Y80" s="3">
        <v>2409461</v>
      </c>
      <c r="Z80" s="3">
        <v>81093</v>
      </c>
      <c r="AA80" s="3">
        <v>414940</v>
      </c>
      <c r="AB80" s="3">
        <v>5660531</v>
      </c>
      <c r="AC80" s="3">
        <v>4814746</v>
      </c>
      <c r="AD80" s="3">
        <v>5369172</v>
      </c>
      <c r="AE80" s="3">
        <v>1554775</v>
      </c>
      <c r="AF80" s="3">
        <v>8946413</v>
      </c>
      <c r="AG80" s="3">
        <v>71676</v>
      </c>
      <c r="AH80" s="3">
        <v>324028</v>
      </c>
      <c r="AI80" s="3">
        <v>6228296</v>
      </c>
      <c r="AJ80" s="3">
        <v>222262</v>
      </c>
      <c r="AK80" s="3">
        <v>16678708</v>
      </c>
      <c r="AL80" s="3">
        <v>268587</v>
      </c>
      <c r="AM80" s="3">
        <v>364496</v>
      </c>
      <c r="AN80" s="3">
        <v>696509</v>
      </c>
      <c r="AO80" s="3">
        <v>820341</v>
      </c>
      <c r="AP80" s="3">
        <v>8001122</v>
      </c>
      <c r="AQ80" s="3">
        <v>150414</v>
      </c>
      <c r="AR80" s="3">
        <v>332974</v>
      </c>
      <c r="AS80" s="3">
        <v>467894</v>
      </c>
      <c r="AT80" s="3">
        <v>3833442</v>
      </c>
      <c r="AU80" s="3">
        <v>367636</v>
      </c>
      <c r="AV80" s="3">
        <v>136961</v>
      </c>
      <c r="AW80" s="3">
        <v>10627379</v>
      </c>
      <c r="AX80" s="3">
        <v>162312</v>
      </c>
      <c r="AY80" s="3">
        <v>135773</v>
      </c>
      <c r="AZ80" s="3">
        <v>575559</v>
      </c>
      <c r="BA80" s="3">
        <v>421273</v>
      </c>
      <c r="BB80" s="3">
        <v>506104</v>
      </c>
      <c r="BC80" s="3">
        <v>438618</v>
      </c>
      <c r="BD80" s="3">
        <v>707094</v>
      </c>
      <c r="BE80" s="3">
        <v>56801</v>
      </c>
      <c r="BF80" s="3">
        <v>678244</v>
      </c>
      <c r="BG80" s="3">
        <v>12081962</v>
      </c>
      <c r="BH80" s="3">
        <v>3500199</v>
      </c>
      <c r="BI80" s="3">
        <v>60822443</v>
      </c>
      <c r="BJ80" s="3">
        <v>337713</v>
      </c>
      <c r="BK80" s="3">
        <v>166883</v>
      </c>
      <c r="BL80" s="3">
        <v>2712720</v>
      </c>
      <c r="BM80" s="3">
        <v>506328</v>
      </c>
      <c r="BN80" s="3">
        <v>15740347</v>
      </c>
      <c r="BO80" s="3">
        <v>75139</v>
      </c>
      <c r="BP80" s="3">
        <v>71419</v>
      </c>
      <c r="BQ80" s="3">
        <v>25676914</v>
      </c>
      <c r="BR80" s="3">
        <v>11996022</v>
      </c>
      <c r="BS80" s="3">
        <v>622459</v>
      </c>
      <c r="BT80" s="3">
        <v>196568</v>
      </c>
      <c r="BU80" s="3">
        <v>9124872</v>
      </c>
      <c r="BV80" s="3">
        <v>179940</v>
      </c>
      <c r="BW80" s="3">
        <v>509713</v>
      </c>
      <c r="BX80" s="3">
        <v>158196</v>
      </c>
      <c r="BY80" s="3">
        <v>9542858</v>
      </c>
      <c r="BZ80" s="3">
        <v>5801342</v>
      </c>
      <c r="CA80" s="3">
        <v>7903975</v>
      </c>
      <c r="CB80" s="3">
        <v>305156</v>
      </c>
      <c r="CC80" s="3">
        <v>-16517</v>
      </c>
      <c r="CD80" s="3">
        <v>377299</v>
      </c>
      <c r="CE80" s="3">
        <v>22880043</v>
      </c>
      <c r="CF80" s="3">
        <v>367758</v>
      </c>
      <c r="CG80" s="3">
        <v>4747148</v>
      </c>
      <c r="CH80" s="3">
        <v>2090702</v>
      </c>
      <c r="CI80" s="3">
        <v>452140</v>
      </c>
      <c r="CJ80" s="3">
        <v>5779293</v>
      </c>
      <c r="CK80" s="3">
        <v>20532026</v>
      </c>
      <c r="CL80" s="3">
        <v>1054487</v>
      </c>
      <c r="CM80" s="3">
        <v>218389</v>
      </c>
      <c r="CN80" s="3">
        <v>15647738</v>
      </c>
      <c r="CO80" s="3">
        <v>9826244</v>
      </c>
      <c r="CP80" s="3">
        <v>2074935</v>
      </c>
      <c r="CQ80" s="3">
        <v>6752714</v>
      </c>
      <c r="CR80" s="3">
        <v>254652</v>
      </c>
      <c r="CS80" s="3">
        <v>11974673</v>
      </c>
      <c r="CT80" s="3">
        <v>325692</v>
      </c>
      <c r="CU80" s="3">
        <v>5867221</v>
      </c>
      <c r="CV80" s="3">
        <v>5831050</v>
      </c>
      <c r="CW80" s="3">
        <v>5850560</v>
      </c>
      <c r="CX80" s="3">
        <v>5903182</v>
      </c>
      <c r="CY80" s="3">
        <v>749152</v>
      </c>
      <c r="CZ80" s="3">
        <v>276339</v>
      </c>
      <c r="DA80" s="3">
        <v>12315080</v>
      </c>
      <c r="DB80" s="3">
        <v>5971779</v>
      </c>
      <c r="DC80" s="3">
        <v>6505045</v>
      </c>
      <c r="DD80" s="3">
        <v>5838770</v>
      </c>
      <c r="DE80" s="3">
        <v>13446842</v>
      </c>
      <c r="DF80" s="3">
        <v>474491</v>
      </c>
      <c r="DG80" s="3">
        <v>7170632</v>
      </c>
      <c r="DH80" s="3">
        <v>5642726</v>
      </c>
      <c r="DI80" s="3">
        <v>5983388</v>
      </c>
      <c r="DJ80" s="3">
        <v>317638</v>
      </c>
      <c r="DK80" s="3">
        <v>481021</v>
      </c>
      <c r="DL80" s="3">
        <v>430494</v>
      </c>
      <c r="DM80" s="3">
        <v>17678764</v>
      </c>
      <c r="DN80" s="3">
        <v>20582264</v>
      </c>
      <c r="DO80" s="3">
        <v>1082194</v>
      </c>
      <c r="DP80" s="3">
        <v>24719087</v>
      </c>
      <c r="DQ80" s="3">
        <v>51207755</v>
      </c>
      <c r="DR80" s="3">
        <v>424486</v>
      </c>
      <c r="DS80" s="3">
        <v>6240920</v>
      </c>
      <c r="DT80" s="3">
        <v>833915</v>
      </c>
      <c r="DU80" s="3">
        <v>12773566</v>
      </c>
      <c r="DV80" s="3">
        <v>662442</v>
      </c>
      <c r="DW80" s="3">
        <v>11757482</v>
      </c>
      <c r="DX80" s="3">
        <v>6468174</v>
      </c>
      <c r="DY80" s="3">
        <v>896538</v>
      </c>
      <c r="DZ80" s="3">
        <v>7058360</v>
      </c>
      <c r="EA80" s="3">
        <v>6383190</v>
      </c>
      <c r="EB80" s="3">
        <v>15131692</v>
      </c>
      <c r="EC80" s="17">
        <v>12093110</v>
      </c>
      <c r="ED80" s="17">
        <v>938455</v>
      </c>
      <c r="EE80" s="17">
        <v>658362</v>
      </c>
      <c r="EF80" s="17">
        <v>12199829</v>
      </c>
      <c r="EG80" s="17">
        <v>7585678</v>
      </c>
      <c r="EH80" s="39">
        <v>7530076</v>
      </c>
      <c r="EI80" s="39">
        <v>560506</v>
      </c>
      <c r="EJ80" s="17">
        <v>8158595</v>
      </c>
      <c r="EK80" s="17">
        <v>1050546</v>
      </c>
      <c r="EL80" s="17">
        <v>1098341</v>
      </c>
      <c r="EM80" s="17">
        <v>18890925</v>
      </c>
      <c r="EN80" s="17">
        <v>12366455</v>
      </c>
      <c r="EO80" s="17">
        <v>9321649</v>
      </c>
    </row>
    <row r="81" spans="1:149" x14ac:dyDescent="0.3">
      <c r="A81" s="1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U81" s="3"/>
      <c r="DV81" s="3"/>
      <c r="DW81" s="3"/>
      <c r="DX81" s="3"/>
      <c r="EN81" s="17"/>
      <c r="EO81" s="17"/>
    </row>
    <row r="82" spans="1:149" s="16" customFormat="1" x14ac:dyDescent="0.3">
      <c r="A82" s="1" t="s">
        <v>225</v>
      </c>
      <c r="B82" s="9">
        <v>13801736</v>
      </c>
      <c r="C82" s="9">
        <v>30624759</v>
      </c>
      <c r="D82" s="9">
        <v>26559264</v>
      </c>
      <c r="E82" s="9">
        <v>16421355</v>
      </c>
      <c r="F82" s="9">
        <v>17911453</v>
      </c>
      <c r="G82" s="9">
        <v>78739530</v>
      </c>
      <c r="H82" s="9">
        <v>26172527</v>
      </c>
      <c r="I82" s="9">
        <v>22657042</v>
      </c>
      <c r="J82" s="9">
        <v>22117519</v>
      </c>
      <c r="K82" s="9">
        <v>16522729</v>
      </c>
      <c r="L82" s="9">
        <v>27052800</v>
      </c>
      <c r="M82" s="9">
        <v>54031525</v>
      </c>
      <c r="N82" s="9">
        <v>5493427</v>
      </c>
      <c r="O82" s="9">
        <v>19408669</v>
      </c>
      <c r="P82" s="9">
        <v>16388206</v>
      </c>
      <c r="Q82" s="9">
        <v>23375839</v>
      </c>
      <c r="R82" s="9">
        <v>17250965</v>
      </c>
      <c r="S82" s="9">
        <v>23634668</v>
      </c>
      <c r="T82" s="9">
        <v>19301664</v>
      </c>
      <c r="U82" s="9">
        <v>17666161</v>
      </c>
      <c r="V82" s="9">
        <v>15631939</v>
      </c>
      <c r="W82" s="9">
        <v>85334562</v>
      </c>
      <c r="X82" s="9">
        <v>31352053</v>
      </c>
      <c r="Y82" s="9">
        <v>58164845</v>
      </c>
      <c r="Z82" s="9">
        <v>10905014</v>
      </c>
      <c r="AA82" s="9">
        <v>28493487</v>
      </c>
      <c r="AB82" s="9">
        <v>40962739</v>
      </c>
      <c r="AC82" s="9">
        <v>18579804</v>
      </c>
      <c r="AD82" s="9">
        <v>16038817</v>
      </c>
      <c r="AE82" s="9">
        <v>19134844</v>
      </c>
      <c r="AF82" s="9">
        <v>18324745</v>
      </c>
      <c r="AG82" s="9">
        <v>16967096</v>
      </c>
      <c r="AH82" s="9">
        <v>31638893</v>
      </c>
      <c r="AI82" s="9">
        <v>38379476</v>
      </c>
      <c r="AJ82" s="9">
        <v>25202593</v>
      </c>
      <c r="AK82" s="9">
        <v>109783683</v>
      </c>
      <c r="AL82" s="9">
        <f t="shared" ref="AL82:CW82" si="64">SUM(AL83+AL84)</f>
        <v>15215424</v>
      </c>
      <c r="AM82" s="9">
        <f t="shared" si="64"/>
        <v>12354902</v>
      </c>
      <c r="AN82" s="9">
        <f t="shared" si="64"/>
        <v>12114326</v>
      </c>
      <c r="AO82" s="9">
        <f t="shared" si="64"/>
        <v>16871062</v>
      </c>
      <c r="AP82" s="9">
        <f t="shared" si="64"/>
        <v>19039360</v>
      </c>
      <c r="AQ82" s="9">
        <f t="shared" si="64"/>
        <v>16134088</v>
      </c>
      <c r="AR82" s="9">
        <f t="shared" si="64"/>
        <v>15993045</v>
      </c>
      <c r="AS82" s="9">
        <f t="shared" si="64"/>
        <v>14384644</v>
      </c>
      <c r="AT82" s="9">
        <f t="shared" si="64"/>
        <v>19447126</v>
      </c>
      <c r="AU82" s="9">
        <f t="shared" si="64"/>
        <v>14646878</v>
      </c>
      <c r="AV82" s="9">
        <f t="shared" si="64"/>
        <v>12126180</v>
      </c>
      <c r="AW82" s="9">
        <f t="shared" si="64"/>
        <v>66640531</v>
      </c>
      <c r="AX82" s="9">
        <f t="shared" si="64"/>
        <v>14032223</v>
      </c>
      <c r="AY82" s="9">
        <f t="shared" si="64"/>
        <v>33375261</v>
      </c>
      <c r="AZ82" s="9">
        <f t="shared" si="64"/>
        <v>17821031</v>
      </c>
      <c r="BA82" s="9">
        <f t="shared" si="64"/>
        <v>14397982</v>
      </c>
      <c r="BB82" s="9">
        <f t="shared" si="64"/>
        <v>43348076</v>
      </c>
      <c r="BC82" s="9">
        <f t="shared" si="64"/>
        <v>38112984</v>
      </c>
      <c r="BD82" s="9">
        <f t="shared" si="64"/>
        <v>21854789</v>
      </c>
      <c r="BE82" s="9">
        <f t="shared" si="64"/>
        <v>23842659</v>
      </c>
      <c r="BF82" s="9">
        <f t="shared" si="64"/>
        <v>29262847</v>
      </c>
      <c r="BG82" s="9">
        <f t="shared" si="64"/>
        <v>35450435</v>
      </c>
      <c r="BH82" s="9">
        <f t="shared" si="64"/>
        <v>12968814</v>
      </c>
      <c r="BI82" s="9">
        <f t="shared" si="64"/>
        <v>105787137</v>
      </c>
      <c r="BJ82" s="9">
        <f t="shared" si="64"/>
        <v>3500</v>
      </c>
      <c r="BK82" s="9">
        <f t="shared" si="64"/>
        <v>57383174</v>
      </c>
      <c r="BL82" s="9">
        <f t="shared" si="64"/>
        <v>16981038</v>
      </c>
      <c r="BM82" s="9">
        <f t="shared" si="64"/>
        <v>9350141</v>
      </c>
      <c r="BN82" s="9">
        <f t="shared" si="64"/>
        <v>15958033</v>
      </c>
      <c r="BO82" s="9">
        <f t="shared" si="64"/>
        <v>31358180</v>
      </c>
      <c r="BP82" s="9">
        <f t="shared" si="64"/>
        <v>6184682</v>
      </c>
      <c r="BQ82" s="9">
        <f t="shared" si="64"/>
        <v>31484272</v>
      </c>
      <c r="BR82" s="9">
        <f t="shared" si="64"/>
        <v>14828739</v>
      </c>
      <c r="BS82" s="9">
        <f t="shared" si="64"/>
        <v>19606413</v>
      </c>
      <c r="BT82" s="9">
        <f t="shared" si="64"/>
        <v>22609300</v>
      </c>
      <c r="BU82" s="9">
        <f t="shared" si="64"/>
        <v>42959726</v>
      </c>
      <c r="BV82" s="9">
        <f t="shared" si="64"/>
        <v>8203645</v>
      </c>
      <c r="BW82" s="9">
        <f t="shared" si="64"/>
        <v>29178233</v>
      </c>
      <c r="BX82" s="9">
        <f t="shared" si="64"/>
        <v>1420699</v>
      </c>
      <c r="BY82" s="9">
        <f t="shared" si="64"/>
        <v>17686619</v>
      </c>
      <c r="BZ82" s="9">
        <f t="shared" si="64"/>
        <v>9719110</v>
      </c>
      <c r="CA82" s="9">
        <f t="shared" si="64"/>
        <v>13802859</v>
      </c>
      <c r="CB82" s="9">
        <f t="shared" si="64"/>
        <v>19002985</v>
      </c>
      <c r="CC82" s="9">
        <f t="shared" si="64"/>
        <v>11424990</v>
      </c>
      <c r="CD82" s="9">
        <f t="shared" si="64"/>
        <v>17625271</v>
      </c>
      <c r="CE82" s="9">
        <f t="shared" si="64"/>
        <v>21375661</v>
      </c>
      <c r="CF82" s="9">
        <f t="shared" si="64"/>
        <v>21924689</v>
      </c>
      <c r="CG82" s="9">
        <f t="shared" si="64"/>
        <v>51999885</v>
      </c>
      <c r="CH82" s="9">
        <f t="shared" si="64"/>
        <v>11173450</v>
      </c>
      <c r="CI82" s="9">
        <f t="shared" si="64"/>
        <v>20408538</v>
      </c>
      <c r="CJ82" s="9">
        <f t="shared" si="64"/>
        <v>24612110</v>
      </c>
      <c r="CK82" s="9">
        <f t="shared" si="64"/>
        <v>26094738</v>
      </c>
      <c r="CL82" s="9">
        <f t="shared" si="64"/>
        <v>7737929</v>
      </c>
      <c r="CM82" s="9">
        <f t="shared" si="64"/>
        <v>26716303</v>
      </c>
      <c r="CN82" s="9">
        <f t="shared" si="64"/>
        <v>29984435</v>
      </c>
      <c r="CO82" s="9">
        <f t="shared" si="64"/>
        <v>20631311</v>
      </c>
      <c r="CP82" s="9">
        <f t="shared" si="64"/>
        <v>31511549</v>
      </c>
      <c r="CQ82" s="9">
        <f t="shared" si="64"/>
        <v>36899248</v>
      </c>
      <c r="CR82" s="9">
        <f t="shared" si="64"/>
        <v>39942162</v>
      </c>
      <c r="CS82" s="9">
        <f t="shared" si="64"/>
        <v>111485550</v>
      </c>
      <c r="CT82" s="9">
        <f t="shared" si="64"/>
        <v>20389031</v>
      </c>
      <c r="CU82" s="9">
        <f t="shared" si="64"/>
        <v>6464979</v>
      </c>
      <c r="CV82" s="9">
        <f t="shared" si="64"/>
        <v>33501615</v>
      </c>
      <c r="CW82" s="9">
        <f t="shared" si="64"/>
        <v>22795847</v>
      </c>
      <c r="CX82" s="9">
        <f t="shared" ref="CX82:DP82" si="65">SUM(CX83+CX84)</f>
        <v>13168205</v>
      </c>
      <c r="CY82" s="9">
        <f t="shared" si="65"/>
        <v>13043946</v>
      </c>
      <c r="CZ82" s="9">
        <f t="shared" si="65"/>
        <v>17735519</v>
      </c>
      <c r="DA82" s="9">
        <f t="shared" si="65"/>
        <v>11361906</v>
      </c>
      <c r="DB82" s="9">
        <f t="shared" si="65"/>
        <v>29480018</v>
      </c>
      <c r="DC82" s="9">
        <f t="shared" si="65"/>
        <v>24150627</v>
      </c>
      <c r="DD82" s="9">
        <f t="shared" si="65"/>
        <v>55026480</v>
      </c>
      <c r="DE82" s="9">
        <f t="shared" si="65"/>
        <v>123940551</v>
      </c>
      <c r="DF82" s="9">
        <f t="shared" si="65"/>
        <v>8399314</v>
      </c>
      <c r="DG82" s="9">
        <f t="shared" si="65"/>
        <v>24951661</v>
      </c>
      <c r="DH82" s="9">
        <f t="shared" si="65"/>
        <v>30986548</v>
      </c>
      <c r="DI82" s="9">
        <f t="shared" si="65"/>
        <v>9885871</v>
      </c>
      <c r="DJ82" s="9">
        <f t="shared" si="65"/>
        <v>11113157</v>
      </c>
      <c r="DK82" s="9">
        <f t="shared" si="65"/>
        <v>18360494</v>
      </c>
      <c r="DL82" s="9">
        <f t="shared" si="65"/>
        <v>11320418</v>
      </c>
      <c r="DM82" s="9">
        <f t="shared" si="65"/>
        <v>21616509</v>
      </c>
      <c r="DN82" s="9">
        <f t="shared" si="65"/>
        <v>23460561</v>
      </c>
      <c r="DO82" s="9">
        <f t="shared" si="65"/>
        <v>29429322</v>
      </c>
      <c r="DP82" s="9">
        <f t="shared" si="65"/>
        <v>15597722</v>
      </c>
      <c r="DQ82" s="9">
        <f>SUM(DQ83+DQ84)</f>
        <v>78690277</v>
      </c>
      <c r="DR82" s="9">
        <f t="shared" ref="DR82:DZ82" si="66">SUM(DR83+DR84)</f>
        <v>2749135</v>
      </c>
      <c r="DS82" s="9">
        <f t="shared" si="66"/>
        <v>24704468</v>
      </c>
      <c r="DT82" s="9">
        <f t="shared" si="66"/>
        <v>27868892</v>
      </c>
      <c r="DU82" s="9">
        <f t="shared" si="66"/>
        <v>13942686</v>
      </c>
      <c r="DV82" s="9">
        <f t="shared" si="66"/>
        <v>27119710</v>
      </c>
      <c r="DW82" s="9">
        <f t="shared" si="66"/>
        <v>21469886</v>
      </c>
      <c r="DX82" s="9">
        <f t="shared" si="66"/>
        <v>24836720</v>
      </c>
      <c r="DY82" s="9">
        <f t="shared" si="66"/>
        <v>21639037</v>
      </c>
      <c r="DZ82" s="9">
        <f t="shared" si="66"/>
        <v>29615664</v>
      </c>
      <c r="EA82" s="15">
        <f>EA83+EA84</f>
        <v>20637813</v>
      </c>
      <c r="EB82" s="15">
        <v>36478929</v>
      </c>
      <c r="EC82" s="33">
        <f t="shared" ref="EC82:ES82" si="67">EC83+EC84</f>
        <v>76377515</v>
      </c>
      <c r="ED82" s="33">
        <f t="shared" si="67"/>
        <v>12777194</v>
      </c>
      <c r="EE82" s="33">
        <f t="shared" si="67"/>
        <v>33814612</v>
      </c>
      <c r="EF82" s="33">
        <f t="shared" si="67"/>
        <v>18064405</v>
      </c>
      <c r="EG82" s="33">
        <f t="shared" si="67"/>
        <v>15040050</v>
      </c>
      <c r="EH82" s="38">
        <f t="shared" si="67"/>
        <v>32041903</v>
      </c>
      <c r="EI82" s="38">
        <f t="shared" si="67"/>
        <v>22343926</v>
      </c>
      <c r="EJ82" s="33">
        <f t="shared" si="67"/>
        <v>43751154</v>
      </c>
      <c r="EK82" s="33">
        <f t="shared" si="67"/>
        <v>20226999</v>
      </c>
      <c r="EL82" s="33">
        <f t="shared" si="67"/>
        <v>37042898</v>
      </c>
      <c r="EM82" s="33">
        <f t="shared" si="67"/>
        <v>22656251</v>
      </c>
      <c r="EN82" s="33">
        <f t="shared" si="67"/>
        <v>18783289</v>
      </c>
      <c r="EO82" s="33">
        <f t="shared" si="67"/>
        <v>24995082</v>
      </c>
      <c r="EP82" s="30">
        <f t="shared" si="67"/>
        <v>0</v>
      </c>
      <c r="EQ82" s="30">
        <f t="shared" si="67"/>
        <v>0</v>
      </c>
      <c r="ER82" s="30">
        <f t="shared" si="67"/>
        <v>0</v>
      </c>
      <c r="ES82" s="30">
        <f t="shared" si="67"/>
        <v>0</v>
      </c>
    </row>
    <row r="83" spans="1:149" x14ac:dyDescent="0.3">
      <c r="A83" s="12" t="s">
        <v>226</v>
      </c>
      <c r="B83" s="4">
        <v>3839587</v>
      </c>
      <c r="C83" s="4">
        <v>8362473</v>
      </c>
      <c r="D83" s="4">
        <v>5358773</v>
      </c>
      <c r="E83" s="4">
        <v>10919126</v>
      </c>
      <c r="F83" s="4">
        <v>6738181</v>
      </c>
      <c r="G83" s="4">
        <v>51273840</v>
      </c>
      <c r="H83" s="4">
        <v>5432315</v>
      </c>
      <c r="I83" s="4">
        <v>3445372</v>
      </c>
      <c r="J83" s="4">
        <v>11095333</v>
      </c>
      <c r="K83" s="4">
        <v>7490296</v>
      </c>
      <c r="L83" s="4">
        <v>6737521</v>
      </c>
      <c r="M83" s="4">
        <v>10710565</v>
      </c>
      <c r="N83" s="4">
        <v>1096019</v>
      </c>
      <c r="O83" s="4">
        <v>6853215</v>
      </c>
      <c r="P83" s="4">
        <v>9003495</v>
      </c>
      <c r="Q83" s="4">
        <v>9590851</v>
      </c>
      <c r="R83" s="4">
        <v>9777578</v>
      </c>
      <c r="S83" s="4">
        <v>11661520</v>
      </c>
      <c r="T83" s="4">
        <v>11244098</v>
      </c>
      <c r="U83" s="4">
        <v>6026126</v>
      </c>
      <c r="V83" s="4">
        <v>3356036</v>
      </c>
      <c r="W83" s="4">
        <v>12373059</v>
      </c>
      <c r="X83" s="4">
        <v>19852071</v>
      </c>
      <c r="Y83" s="4">
        <v>33802714</v>
      </c>
      <c r="Z83" s="4">
        <v>3808665</v>
      </c>
      <c r="AA83" s="4">
        <v>14654117</v>
      </c>
      <c r="AB83" s="4">
        <v>14640769</v>
      </c>
      <c r="AC83" s="4">
        <v>10428526</v>
      </c>
      <c r="AD83" s="4">
        <v>9736655</v>
      </c>
      <c r="AE83" s="4">
        <v>7677978</v>
      </c>
      <c r="AF83" s="4">
        <v>8607717</v>
      </c>
      <c r="AG83" s="4">
        <v>5584575</v>
      </c>
      <c r="AH83" s="4">
        <v>20598993</v>
      </c>
      <c r="AI83" s="4">
        <v>25819047</v>
      </c>
      <c r="AJ83" s="4">
        <v>14814030</v>
      </c>
      <c r="AK83" s="4">
        <v>25001578</v>
      </c>
      <c r="AL83" s="4">
        <v>2074352</v>
      </c>
      <c r="AM83" s="4">
        <v>2257303</v>
      </c>
      <c r="AN83" s="4">
        <v>860072</v>
      </c>
      <c r="AO83" s="4">
        <v>6645283</v>
      </c>
      <c r="AP83" s="4">
        <v>5463423</v>
      </c>
      <c r="AQ83" s="4">
        <v>1744344</v>
      </c>
      <c r="AR83" s="4">
        <v>4635767</v>
      </c>
      <c r="AS83" s="4">
        <v>1992924</v>
      </c>
      <c r="AT83" s="4">
        <v>4723553</v>
      </c>
      <c r="AU83" s="4">
        <v>3629951</v>
      </c>
      <c r="AV83" s="4">
        <v>3309281</v>
      </c>
      <c r="AW83" s="4">
        <v>23396063</v>
      </c>
      <c r="AX83" s="4">
        <v>718397</v>
      </c>
      <c r="AY83" s="4">
        <v>7760338</v>
      </c>
      <c r="AZ83" s="4">
        <v>202488</v>
      </c>
      <c r="BA83" s="4">
        <v>2942024</v>
      </c>
      <c r="BB83" s="4">
        <v>21660681</v>
      </c>
      <c r="BC83" s="4">
        <v>19215232</v>
      </c>
      <c r="BD83" s="4">
        <v>11684493</v>
      </c>
      <c r="BE83" s="4">
        <v>9130907</v>
      </c>
      <c r="BF83" s="4">
        <v>14928746</v>
      </c>
      <c r="BG83" s="4">
        <v>16313460</v>
      </c>
      <c r="BH83" s="4">
        <v>5956814</v>
      </c>
      <c r="BI83" s="4">
        <v>5593813</v>
      </c>
      <c r="BJ83" s="4">
        <v>3500</v>
      </c>
      <c r="BK83" s="4">
        <v>5364357</v>
      </c>
      <c r="BL83" s="4">
        <v>3713469</v>
      </c>
      <c r="BM83" s="4">
        <v>2603385</v>
      </c>
      <c r="BN83" s="4">
        <v>1792570</v>
      </c>
      <c r="BO83" s="4">
        <v>1346465</v>
      </c>
      <c r="BP83" s="4">
        <v>3024099</v>
      </c>
      <c r="BQ83" s="4">
        <v>1931579</v>
      </c>
      <c r="BR83" s="4">
        <v>4423989</v>
      </c>
      <c r="BS83" s="4">
        <v>7419627</v>
      </c>
      <c r="BT83" s="4">
        <v>4817700</v>
      </c>
      <c r="BU83" s="4">
        <v>3578878</v>
      </c>
      <c r="BV83" s="4">
        <v>1798591</v>
      </c>
      <c r="BW83" s="4">
        <v>3379895</v>
      </c>
      <c r="BX83" s="4">
        <v>3371730</v>
      </c>
      <c r="BY83" s="4">
        <v>713257</v>
      </c>
      <c r="BZ83" s="4">
        <v>2339558</v>
      </c>
      <c r="CA83" s="4">
        <v>3197426</v>
      </c>
      <c r="CB83" s="4">
        <v>2644915</v>
      </c>
      <c r="CC83" s="4">
        <v>1480960</v>
      </c>
      <c r="CD83" s="4">
        <v>1415331</v>
      </c>
      <c r="CE83" s="4">
        <v>1188235</v>
      </c>
      <c r="CF83" s="4">
        <v>1965084</v>
      </c>
      <c r="CG83" s="4">
        <v>7072820</v>
      </c>
      <c r="CH83" s="4">
        <v>2929898</v>
      </c>
      <c r="CI83" s="4">
        <v>3920873</v>
      </c>
      <c r="CJ83" s="4">
        <v>11423792</v>
      </c>
      <c r="CK83" s="4">
        <v>14369226</v>
      </c>
      <c r="CL83" s="4">
        <v>600097</v>
      </c>
      <c r="CM83" s="4">
        <v>10059061</v>
      </c>
      <c r="CN83" s="4">
        <v>20551120</v>
      </c>
      <c r="CO83" s="4">
        <v>-6406054</v>
      </c>
      <c r="CP83" s="4">
        <v>15247805</v>
      </c>
      <c r="CQ83" s="4">
        <v>20327464</v>
      </c>
      <c r="CR83" s="4">
        <v>27810235</v>
      </c>
      <c r="CS83" s="4">
        <v>30172029</v>
      </c>
      <c r="CT83" s="4">
        <v>1750434</v>
      </c>
      <c r="CU83" s="4">
        <v>942871</v>
      </c>
      <c r="CV83" s="4">
        <v>16940033</v>
      </c>
      <c r="CW83" s="4">
        <v>2444383</v>
      </c>
      <c r="CX83" s="4">
        <v>1726479</v>
      </c>
      <c r="CY83" s="4">
        <v>2019471</v>
      </c>
      <c r="CZ83" s="4">
        <v>8520479</v>
      </c>
      <c r="DA83" s="4">
        <v>1209911</v>
      </c>
      <c r="DB83" s="4">
        <v>8851322</v>
      </c>
      <c r="DC83" s="4">
        <v>5630722</v>
      </c>
      <c r="DD83" s="4">
        <v>26793364</v>
      </c>
      <c r="DE83" s="4">
        <v>19377579</v>
      </c>
      <c r="DF83" s="4">
        <v>1036518</v>
      </c>
      <c r="DG83" s="4">
        <v>6967930</v>
      </c>
      <c r="DH83" s="4">
        <v>8494102</v>
      </c>
      <c r="DI83" s="4">
        <v>895934</v>
      </c>
      <c r="DJ83" s="4">
        <v>1893694</v>
      </c>
      <c r="DK83" s="4">
        <v>3489202</v>
      </c>
      <c r="DL83" s="4">
        <v>1729531</v>
      </c>
      <c r="DM83" s="4">
        <v>3729047</v>
      </c>
      <c r="DN83" s="4">
        <v>6881976</v>
      </c>
      <c r="DO83" s="4">
        <v>10061949</v>
      </c>
      <c r="DP83" s="4">
        <v>4270395</v>
      </c>
      <c r="DQ83" s="4">
        <v>9396767</v>
      </c>
      <c r="DR83" s="3">
        <v>959736</v>
      </c>
      <c r="DS83" s="3">
        <v>1616196</v>
      </c>
      <c r="DT83" s="3">
        <v>3559653</v>
      </c>
      <c r="DU83" s="3">
        <v>559865</v>
      </c>
      <c r="DV83" s="3">
        <v>6527729</v>
      </c>
      <c r="DW83" s="3">
        <v>3444875</v>
      </c>
      <c r="DX83" s="3">
        <v>2811882</v>
      </c>
      <c r="DY83" s="3">
        <v>3133129</v>
      </c>
      <c r="DZ83" s="3">
        <v>3980339</v>
      </c>
      <c r="EA83" s="3">
        <v>8600928</v>
      </c>
      <c r="EB83" s="3">
        <v>5639565</v>
      </c>
      <c r="EC83" s="17">
        <v>4641558</v>
      </c>
      <c r="ED83" s="17">
        <v>1635326</v>
      </c>
      <c r="EE83" s="17">
        <v>9279903</v>
      </c>
      <c r="EF83" s="17">
        <v>1123333</v>
      </c>
      <c r="EG83" s="17">
        <v>339581</v>
      </c>
      <c r="EH83" s="39">
        <v>4904351</v>
      </c>
      <c r="EI83" s="39">
        <v>284712</v>
      </c>
      <c r="EJ83" s="17">
        <v>11733277</v>
      </c>
      <c r="EK83" s="17">
        <v>7026836</v>
      </c>
      <c r="EL83" s="17">
        <v>4363618</v>
      </c>
      <c r="EM83" s="17">
        <v>2865284</v>
      </c>
      <c r="EN83" s="17">
        <v>1931361</v>
      </c>
      <c r="EO83" s="17">
        <v>5882640</v>
      </c>
    </row>
    <row r="84" spans="1:149" x14ac:dyDescent="0.3">
      <c r="A84" s="12" t="s">
        <v>227</v>
      </c>
      <c r="B84" s="4">
        <v>9962149</v>
      </c>
      <c r="C84" s="4">
        <v>22262286</v>
      </c>
      <c r="D84" s="4">
        <v>21200491</v>
      </c>
      <c r="E84" s="4">
        <v>5502229</v>
      </c>
      <c r="F84" s="4">
        <v>11173272</v>
      </c>
      <c r="G84" s="4">
        <v>27465690</v>
      </c>
      <c r="H84" s="4">
        <v>20740212</v>
      </c>
      <c r="I84" s="4">
        <v>19211670</v>
      </c>
      <c r="J84" s="4">
        <v>11022186</v>
      </c>
      <c r="K84" s="4">
        <v>9032433</v>
      </c>
      <c r="L84" s="4">
        <v>20315279</v>
      </c>
      <c r="M84" s="4">
        <v>43320960</v>
      </c>
      <c r="N84" s="4">
        <v>4397408</v>
      </c>
      <c r="O84" s="4">
        <v>12555454</v>
      </c>
      <c r="P84" s="4">
        <v>7384711</v>
      </c>
      <c r="Q84" s="4">
        <v>13784988</v>
      </c>
      <c r="R84" s="4">
        <v>7473387</v>
      </c>
      <c r="S84" s="4">
        <v>11973148</v>
      </c>
      <c r="T84" s="4">
        <v>8057566</v>
      </c>
      <c r="U84" s="4">
        <v>11640035</v>
      </c>
      <c r="V84" s="4">
        <v>12275903</v>
      </c>
      <c r="W84" s="4">
        <v>72961503</v>
      </c>
      <c r="X84" s="4">
        <v>11499982</v>
      </c>
      <c r="Y84" s="4">
        <v>24362131</v>
      </c>
      <c r="Z84" s="4">
        <v>7096349</v>
      </c>
      <c r="AA84" s="4">
        <v>13839370</v>
      </c>
      <c r="AB84" s="4">
        <v>26321970</v>
      </c>
      <c r="AC84" s="4">
        <v>8151278</v>
      </c>
      <c r="AD84" s="4">
        <v>6302162</v>
      </c>
      <c r="AE84" s="4">
        <v>11456866</v>
      </c>
      <c r="AF84" s="4">
        <v>9717028</v>
      </c>
      <c r="AG84" s="4">
        <v>11382521</v>
      </c>
      <c r="AH84" s="4">
        <v>11039900</v>
      </c>
      <c r="AI84" s="4">
        <v>12560429</v>
      </c>
      <c r="AJ84" s="4">
        <v>10388563</v>
      </c>
      <c r="AK84" s="4">
        <v>84782105</v>
      </c>
      <c r="AL84" s="4">
        <f>SUM(AL85+AL86)</f>
        <v>13141072</v>
      </c>
      <c r="AM84" s="4">
        <f t="shared" ref="AM84:CX84" si="68">SUM(AM85+AM86)</f>
        <v>10097599</v>
      </c>
      <c r="AN84" s="4">
        <f t="shared" si="68"/>
        <v>11254254</v>
      </c>
      <c r="AO84" s="4">
        <f t="shared" si="68"/>
        <v>10225779</v>
      </c>
      <c r="AP84" s="4">
        <f t="shared" si="68"/>
        <v>13575937</v>
      </c>
      <c r="AQ84" s="4">
        <f t="shared" si="68"/>
        <v>14389744</v>
      </c>
      <c r="AR84" s="4">
        <f t="shared" si="68"/>
        <v>11357278</v>
      </c>
      <c r="AS84" s="4">
        <f t="shared" si="68"/>
        <v>12391720</v>
      </c>
      <c r="AT84" s="4">
        <f t="shared" si="68"/>
        <v>14723573</v>
      </c>
      <c r="AU84" s="4">
        <f t="shared" si="68"/>
        <v>11016927</v>
      </c>
      <c r="AV84" s="4">
        <f t="shared" si="68"/>
        <v>8816899</v>
      </c>
      <c r="AW84" s="4">
        <f t="shared" si="68"/>
        <v>43244468</v>
      </c>
      <c r="AX84" s="4">
        <f t="shared" si="68"/>
        <v>13313826</v>
      </c>
      <c r="AY84" s="4">
        <f t="shared" si="68"/>
        <v>25614923</v>
      </c>
      <c r="AZ84" s="4">
        <f t="shared" si="68"/>
        <v>17618543</v>
      </c>
      <c r="BA84" s="4">
        <f t="shared" si="68"/>
        <v>11455958</v>
      </c>
      <c r="BB84" s="4">
        <f t="shared" si="68"/>
        <v>21687395</v>
      </c>
      <c r="BC84" s="4">
        <f t="shared" si="68"/>
        <v>18897752</v>
      </c>
      <c r="BD84" s="4">
        <f t="shared" si="68"/>
        <v>10170296</v>
      </c>
      <c r="BE84" s="4">
        <f t="shared" si="68"/>
        <v>14711752</v>
      </c>
      <c r="BF84" s="4">
        <f t="shared" si="68"/>
        <v>14334101</v>
      </c>
      <c r="BG84" s="4">
        <f t="shared" si="68"/>
        <v>19136975</v>
      </c>
      <c r="BH84" s="4">
        <f t="shared" si="68"/>
        <v>7012000</v>
      </c>
      <c r="BI84" s="4">
        <f t="shared" si="68"/>
        <v>100193324</v>
      </c>
      <c r="BJ84" s="4">
        <f t="shared" si="68"/>
        <v>0</v>
      </c>
      <c r="BK84" s="4">
        <f t="shared" si="68"/>
        <v>52018817</v>
      </c>
      <c r="BL84" s="4">
        <f t="shared" si="68"/>
        <v>13267569</v>
      </c>
      <c r="BM84" s="4">
        <f t="shared" si="68"/>
        <v>6746756</v>
      </c>
      <c r="BN84" s="4">
        <f t="shared" si="68"/>
        <v>14165463</v>
      </c>
      <c r="BO84" s="4">
        <f t="shared" si="68"/>
        <v>30011715</v>
      </c>
      <c r="BP84" s="4">
        <f t="shared" si="68"/>
        <v>3160583</v>
      </c>
      <c r="BQ84" s="4">
        <f t="shared" si="68"/>
        <v>29552693</v>
      </c>
      <c r="BR84" s="4">
        <f t="shared" si="68"/>
        <v>10404750</v>
      </c>
      <c r="BS84" s="4">
        <f t="shared" si="68"/>
        <v>12186786</v>
      </c>
      <c r="BT84" s="4">
        <f t="shared" si="68"/>
        <v>17791600</v>
      </c>
      <c r="BU84" s="4">
        <f t="shared" si="68"/>
        <v>39380848</v>
      </c>
      <c r="BV84" s="4">
        <f t="shared" si="68"/>
        <v>6405054</v>
      </c>
      <c r="BW84" s="4">
        <f t="shared" si="68"/>
        <v>25798338</v>
      </c>
      <c r="BX84" s="4">
        <f t="shared" si="68"/>
        <v>-1951031</v>
      </c>
      <c r="BY84" s="4">
        <f t="shared" si="68"/>
        <v>16973362</v>
      </c>
      <c r="BZ84" s="4">
        <f t="shared" si="68"/>
        <v>7379552</v>
      </c>
      <c r="CA84" s="4">
        <f t="shared" si="68"/>
        <v>10605433</v>
      </c>
      <c r="CB84" s="4">
        <f t="shared" si="68"/>
        <v>16358070</v>
      </c>
      <c r="CC84" s="4">
        <f t="shared" si="68"/>
        <v>9944030</v>
      </c>
      <c r="CD84" s="4">
        <f t="shared" si="68"/>
        <v>16209940</v>
      </c>
      <c r="CE84" s="4">
        <f t="shared" si="68"/>
        <v>20187426</v>
      </c>
      <c r="CF84" s="4">
        <f t="shared" si="68"/>
        <v>19959605</v>
      </c>
      <c r="CG84" s="4">
        <f t="shared" si="68"/>
        <v>44927065</v>
      </c>
      <c r="CH84" s="4">
        <f t="shared" si="68"/>
        <v>8243552</v>
      </c>
      <c r="CI84" s="4">
        <f t="shared" si="68"/>
        <v>16487665</v>
      </c>
      <c r="CJ84" s="4">
        <f t="shared" si="68"/>
        <v>13188318</v>
      </c>
      <c r="CK84" s="4">
        <f t="shared" si="68"/>
        <v>11725512</v>
      </c>
      <c r="CL84" s="4">
        <f t="shared" si="68"/>
        <v>7137832</v>
      </c>
      <c r="CM84" s="4">
        <f t="shared" si="68"/>
        <v>16657242</v>
      </c>
      <c r="CN84" s="4">
        <f t="shared" si="68"/>
        <v>9433315</v>
      </c>
      <c r="CO84" s="4">
        <f t="shared" si="68"/>
        <v>27037365</v>
      </c>
      <c r="CP84" s="4">
        <f t="shared" si="68"/>
        <v>16263744</v>
      </c>
      <c r="CQ84" s="4">
        <f t="shared" si="68"/>
        <v>16571784</v>
      </c>
      <c r="CR84" s="4">
        <f t="shared" si="68"/>
        <v>12131927</v>
      </c>
      <c r="CS84" s="4">
        <f t="shared" si="68"/>
        <v>81313521</v>
      </c>
      <c r="CT84" s="4">
        <f t="shared" si="68"/>
        <v>18638597</v>
      </c>
      <c r="CU84" s="4">
        <f t="shared" si="68"/>
        <v>5522108</v>
      </c>
      <c r="CV84" s="4">
        <f t="shared" si="68"/>
        <v>16561582</v>
      </c>
      <c r="CW84" s="4">
        <f t="shared" si="68"/>
        <v>20351464</v>
      </c>
      <c r="CX84" s="4">
        <f t="shared" si="68"/>
        <v>11441726</v>
      </c>
      <c r="CY84" s="4">
        <f t="shared" ref="CY84:DZ84" si="69">SUM(CY85+CY86)</f>
        <v>11024475</v>
      </c>
      <c r="CZ84" s="4">
        <f t="shared" si="69"/>
        <v>9215040</v>
      </c>
      <c r="DA84" s="4">
        <f t="shared" si="69"/>
        <v>10151995</v>
      </c>
      <c r="DB84" s="4">
        <f t="shared" si="69"/>
        <v>20628696</v>
      </c>
      <c r="DC84" s="4">
        <f t="shared" si="69"/>
        <v>18519905</v>
      </c>
      <c r="DD84" s="4">
        <f t="shared" si="69"/>
        <v>28233116</v>
      </c>
      <c r="DE84" s="4">
        <f t="shared" si="69"/>
        <v>104562972</v>
      </c>
      <c r="DF84" s="4">
        <f t="shared" si="69"/>
        <v>7362796</v>
      </c>
      <c r="DG84" s="4">
        <f t="shared" si="69"/>
        <v>17983731</v>
      </c>
      <c r="DH84" s="4">
        <f t="shared" si="69"/>
        <v>22492446</v>
      </c>
      <c r="DI84" s="4">
        <f t="shared" si="69"/>
        <v>8989937</v>
      </c>
      <c r="DJ84" s="4">
        <f t="shared" si="69"/>
        <v>9219463</v>
      </c>
      <c r="DK84" s="4">
        <f t="shared" si="69"/>
        <v>14871292</v>
      </c>
      <c r="DL84" s="4">
        <f t="shared" si="69"/>
        <v>9590887</v>
      </c>
      <c r="DM84" s="4">
        <f t="shared" si="69"/>
        <v>17887462</v>
      </c>
      <c r="DN84" s="4">
        <f t="shared" si="69"/>
        <v>16578585</v>
      </c>
      <c r="DO84" s="4">
        <f t="shared" si="69"/>
        <v>19367373</v>
      </c>
      <c r="DP84" s="4">
        <f t="shared" si="69"/>
        <v>11327327</v>
      </c>
      <c r="DQ84" s="4">
        <f t="shared" si="69"/>
        <v>69293510</v>
      </c>
      <c r="DR84" s="4">
        <f t="shared" si="69"/>
        <v>1789399</v>
      </c>
      <c r="DS84" s="4">
        <f t="shared" si="69"/>
        <v>23088272</v>
      </c>
      <c r="DT84" s="4">
        <f t="shared" si="69"/>
        <v>24309239</v>
      </c>
      <c r="DU84" s="4">
        <f t="shared" si="69"/>
        <v>13382821</v>
      </c>
      <c r="DV84" s="4">
        <f t="shared" si="69"/>
        <v>20591981</v>
      </c>
      <c r="DW84" s="4">
        <f t="shared" si="69"/>
        <v>18025011</v>
      </c>
      <c r="DX84" s="4">
        <f t="shared" si="69"/>
        <v>22024838</v>
      </c>
      <c r="DY84" s="4">
        <f t="shared" si="69"/>
        <v>18505908</v>
      </c>
      <c r="DZ84" s="4">
        <f t="shared" si="69"/>
        <v>25635325</v>
      </c>
      <c r="EA84" s="3">
        <f>EA85+EA86</f>
        <v>12036885</v>
      </c>
      <c r="EB84" s="3">
        <v>30839364</v>
      </c>
      <c r="EC84" s="17">
        <f t="shared" ref="EC84:ES84" si="70">EC85+EC86</f>
        <v>71735957</v>
      </c>
      <c r="ED84" s="17">
        <f t="shared" si="70"/>
        <v>11141868</v>
      </c>
      <c r="EE84" s="17">
        <f t="shared" si="70"/>
        <v>24534709</v>
      </c>
      <c r="EF84" s="17">
        <f t="shared" si="70"/>
        <v>16941072</v>
      </c>
      <c r="EG84" s="17">
        <f t="shared" si="70"/>
        <v>14700469</v>
      </c>
      <c r="EH84" s="39">
        <f t="shared" si="70"/>
        <v>27137552</v>
      </c>
      <c r="EI84" s="39">
        <f t="shared" si="70"/>
        <v>22059214</v>
      </c>
      <c r="EJ84" s="17">
        <f t="shared" si="70"/>
        <v>32017877</v>
      </c>
      <c r="EK84" s="17">
        <f t="shared" si="70"/>
        <v>13200163</v>
      </c>
      <c r="EL84" s="17">
        <f t="shared" si="70"/>
        <v>32679280</v>
      </c>
      <c r="EM84" s="17">
        <f t="shared" si="70"/>
        <v>19790967</v>
      </c>
      <c r="EN84" s="17">
        <f t="shared" si="70"/>
        <v>16851928</v>
      </c>
      <c r="EO84" s="17">
        <f t="shared" si="70"/>
        <v>19112442</v>
      </c>
      <c r="EP84" s="32">
        <f t="shared" si="70"/>
        <v>0</v>
      </c>
      <c r="EQ84" s="32">
        <f t="shared" si="70"/>
        <v>0</v>
      </c>
      <c r="ER84" s="32">
        <f t="shared" si="70"/>
        <v>0</v>
      </c>
      <c r="ES84" s="32">
        <f t="shared" si="70"/>
        <v>0</v>
      </c>
    </row>
    <row r="85" spans="1:149" x14ac:dyDescent="0.3">
      <c r="A85" s="22" t="s">
        <v>228</v>
      </c>
      <c r="B85" s="4">
        <v>9927149</v>
      </c>
      <c r="C85" s="4">
        <v>21651950</v>
      </c>
      <c r="D85" s="4">
        <v>21174562</v>
      </c>
      <c r="E85" s="4">
        <v>5472129</v>
      </c>
      <c r="F85" s="4">
        <v>10873272</v>
      </c>
      <c r="G85" s="4">
        <v>27465690</v>
      </c>
      <c r="H85" s="4">
        <v>20477064</v>
      </c>
      <c r="I85" s="4">
        <v>19060318</v>
      </c>
      <c r="J85" s="4">
        <v>11022186</v>
      </c>
      <c r="K85" s="4">
        <v>9032433</v>
      </c>
      <c r="L85" s="4">
        <v>20315279</v>
      </c>
      <c r="M85" s="4">
        <v>43320960</v>
      </c>
      <c r="N85" s="4">
        <v>4397408</v>
      </c>
      <c r="O85" s="4">
        <v>11705627</v>
      </c>
      <c r="P85" s="4">
        <v>6413372</v>
      </c>
      <c r="Q85" s="4">
        <v>13734224</v>
      </c>
      <c r="R85" s="4">
        <v>7448387</v>
      </c>
      <c r="S85" s="4">
        <v>11969625</v>
      </c>
      <c r="T85" s="4">
        <v>7989926</v>
      </c>
      <c r="U85" s="4">
        <v>11640035</v>
      </c>
      <c r="V85" s="4">
        <v>12175903</v>
      </c>
      <c r="W85" s="4">
        <v>72896932</v>
      </c>
      <c r="X85" s="4">
        <v>11334477</v>
      </c>
      <c r="Y85" s="4">
        <v>24329940</v>
      </c>
      <c r="Z85" s="4">
        <v>7051296</v>
      </c>
      <c r="AA85" s="4">
        <v>13728300</v>
      </c>
      <c r="AB85" s="4">
        <v>25955598</v>
      </c>
      <c r="AC85" s="4">
        <v>8134278</v>
      </c>
      <c r="AD85" s="4">
        <v>5899208</v>
      </c>
      <c r="AE85" s="4">
        <v>10922632</v>
      </c>
      <c r="AF85" s="4">
        <v>9670636</v>
      </c>
      <c r="AG85" s="4">
        <v>10553973</v>
      </c>
      <c r="AH85" s="4">
        <v>10781297</v>
      </c>
      <c r="AI85" s="4">
        <v>10313985</v>
      </c>
      <c r="AJ85" s="4">
        <v>8507494</v>
      </c>
      <c r="AK85" s="4">
        <v>84006854</v>
      </c>
      <c r="AL85" s="4">
        <v>11093173</v>
      </c>
      <c r="AM85" s="4">
        <v>10097599</v>
      </c>
      <c r="AN85" s="4">
        <v>9983627</v>
      </c>
      <c r="AO85" s="4">
        <v>9437233</v>
      </c>
      <c r="AP85" s="4">
        <v>13530546</v>
      </c>
      <c r="AQ85" s="4">
        <v>14188884</v>
      </c>
      <c r="AR85" s="4">
        <v>11352669</v>
      </c>
      <c r="AS85" s="4">
        <v>12391720</v>
      </c>
      <c r="AT85" s="4">
        <v>14174773</v>
      </c>
      <c r="AU85" s="4">
        <v>11003674</v>
      </c>
      <c r="AV85" s="4">
        <v>8816899</v>
      </c>
      <c r="AW85" s="4">
        <v>43098202</v>
      </c>
      <c r="AX85" s="4">
        <v>13019331</v>
      </c>
      <c r="AY85" s="4">
        <v>25591727</v>
      </c>
      <c r="AZ85" s="4">
        <v>17618543</v>
      </c>
      <c r="BA85" s="4">
        <v>11396417</v>
      </c>
      <c r="BB85" s="4">
        <v>20894556</v>
      </c>
      <c r="BC85" s="4">
        <v>18137207</v>
      </c>
      <c r="BD85" s="4">
        <v>9170296</v>
      </c>
      <c r="BE85" s="4">
        <v>14711752</v>
      </c>
      <c r="BF85" s="4">
        <v>14088669</v>
      </c>
      <c r="BG85" s="4">
        <v>19136975</v>
      </c>
      <c r="BH85" s="4">
        <v>7012000</v>
      </c>
      <c r="BI85" s="4">
        <v>96699293</v>
      </c>
      <c r="BJ85" s="4">
        <v>0</v>
      </c>
      <c r="BK85" s="4">
        <v>52018817</v>
      </c>
      <c r="BL85" s="4">
        <v>13267569</v>
      </c>
      <c r="BM85" s="4">
        <v>6746756</v>
      </c>
      <c r="BN85" s="4">
        <v>14165463</v>
      </c>
      <c r="BO85" s="4">
        <v>30011715</v>
      </c>
      <c r="BP85" s="4">
        <v>3160583</v>
      </c>
      <c r="BQ85" s="4">
        <v>29552693</v>
      </c>
      <c r="BR85" s="4">
        <v>10404750</v>
      </c>
      <c r="BS85" s="4">
        <v>12186786</v>
      </c>
      <c r="BT85" s="4">
        <v>17791600</v>
      </c>
      <c r="BU85" s="4">
        <v>39380848</v>
      </c>
      <c r="BV85" s="4">
        <v>6405054</v>
      </c>
      <c r="BW85" s="4">
        <v>25798338</v>
      </c>
      <c r="BX85" s="4">
        <v>-1951031</v>
      </c>
      <c r="BY85" s="4">
        <v>16973362</v>
      </c>
      <c r="BZ85" s="4">
        <v>7379552</v>
      </c>
      <c r="CA85" s="4">
        <v>10605433</v>
      </c>
      <c r="CB85" s="4">
        <v>16358070</v>
      </c>
      <c r="CC85" s="4">
        <v>9932030</v>
      </c>
      <c r="CD85" s="4">
        <v>16209940</v>
      </c>
      <c r="CE85" s="4">
        <v>20187426</v>
      </c>
      <c r="CF85" s="4">
        <v>19959605</v>
      </c>
      <c r="CG85" s="4">
        <v>44927065</v>
      </c>
      <c r="CH85" s="4">
        <v>8243552</v>
      </c>
      <c r="CI85" s="4">
        <v>16487665</v>
      </c>
      <c r="CJ85" s="4">
        <v>13188318</v>
      </c>
      <c r="CK85" s="4">
        <v>11725512</v>
      </c>
      <c r="CL85" s="4">
        <v>7137832</v>
      </c>
      <c r="CM85" s="4">
        <v>16657242</v>
      </c>
      <c r="CN85" s="4">
        <v>9433315</v>
      </c>
      <c r="CO85" s="4">
        <v>27037365</v>
      </c>
      <c r="CP85" s="4">
        <v>16263744</v>
      </c>
      <c r="CQ85" s="4">
        <v>16571784</v>
      </c>
      <c r="CR85" s="4">
        <v>12131927</v>
      </c>
      <c r="CS85" s="4">
        <v>81313521</v>
      </c>
      <c r="CT85" s="4">
        <v>18638597</v>
      </c>
      <c r="CU85" s="4">
        <v>5522108</v>
      </c>
      <c r="CV85" s="4">
        <v>16561582</v>
      </c>
      <c r="CW85" s="4">
        <v>20351464</v>
      </c>
      <c r="CX85" s="4">
        <v>11441726</v>
      </c>
      <c r="CY85" s="4">
        <v>11024475</v>
      </c>
      <c r="CZ85" s="4">
        <v>9215040</v>
      </c>
      <c r="DA85" s="4">
        <v>10151995</v>
      </c>
      <c r="DB85" s="4">
        <v>20628696</v>
      </c>
      <c r="DC85" s="4">
        <v>18519905</v>
      </c>
      <c r="DD85" s="4">
        <v>28233116</v>
      </c>
      <c r="DE85" s="4">
        <v>104562972</v>
      </c>
      <c r="DF85" s="4">
        <v>7362796</v>
      </c>
      <c r="DG85" s="4">
        <v>17983731</v>
      </c>
      <c r="DH85" s="4">
        <v>22492446</v>
      </c>
      <c r="DI85" s="4">
        <v>8989937</v>
      </c>
      <c r="DJ85" s="4">
        <v>8836259</v>
      </c>
      <c r="DK85" s="4">
        <v>14871292</v>
      </c>
      <c r="DL85" s="4">
        <v>9580887</v>
      </c>
      <c r="DM85" s="4">
        <v>16880666</v>
      </c>
      <c r="DN85" s="4">
        <v>16578585</v>
      </c>
      <c r="DO85" s="4">
        <v>19367373</v>
      </c>
      <c r="DP85" s="4">
        <v>11327327</v>
      </c>
      <c r="DQ85" s="4">
        <v>69293510</v>
      </c>
      <c r="DR85" s="3">
        <v>1789399</v>
      </c>
      <c r="DS85" s="3">
        <v>23088272</v>
      </c>
      <c r="DT85" s="3">
        <v>24309239</v>
      </c>
      <c r="DU85" s="3">
        <v>13382821</v>
      </c>
      <c r="DV85" s="3">
        <v>20591981</v>
      </c>
      <c r="DW85" s="3">
        <v>18025011</v>
      </c>
      <c r="DX85" s="3">
        <v>22024838</v>
      </c>
      <c r="DY85" s="3">
        <v>18505908</v>
      </c>
      <c r="DZ85" s="3">
        <v>25635325</v>
      </c>
      <c r="EA85" s="3">
        <v>12036885</v>
      </c>
      <c r="EB85" s="3">
        <v>28839364</v>
      </c>
      <c r="EC85" s="17">
        <v>62985957</v>
      </c>
      <c r="ED85" s="17">
        <v>11141868</v>
      </c>
      <c r="EE85" s="17">
        <v>24534709</v>
      </c>
      <c r="EF85" s="17">
        <v>16941072</v>
      </c>
      <c r="EG85" s="17">
        <v>14700469</v>
      </c>
      <c r="EH85" s="39">
        <v>26952552</v>
      </c>
      <c r="EI85" s="39">
        <v>21869214</v>
      </c>
      <c r="EJ85" s="17">
        <v>30690877</v>
      </c>
      <c r="EK85" s="17">
        <v>13200163</v>
      </c>
      <c r="EL85" s="17">
        <v>32676280</v>
      </c>
      <c r="EM85" s="17">
        <v>19495967</v>
      </c>
      <c r="EN85" s="17">
        <v>16851928</v>
      </c>
      <c r="EO85" s="17">
        <v>19112442</v>
      </c>
    </row>
    <row r="86" spans="1:149" x14ac:dyDescent="0.3">
      <c r="A86" s="22" t="s">
        <v>229</v>
      </c>
      <c r="B86" s="4">
        <v>35000</v>
      </c>
      <c r="C86" s="4">
        <v>610336</v>
      </c>
      <c r="D86" s="4">
        <v>25929</v>
      </c>
      <c r="E86" s="4">
        <v>30100</v>
      </c>
      <c r="F86" s="4">
        <v>300000</v>
      </c>
      <c r="G86" s="4">
        <v>0</v>
      </c>
      <c r="H86" s="4">
        <v>263148</v>
      </c>
      <c r="I86" s="4">
        <v>151352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849827</v>
      </c>
      <c r="P86" s="4">
        <v>971339</v>
      </c>
      <c r="Q86" s="4">
        <v>50764</v>
      </c>
      <c r="R86" s="4">
        <v>25000</v>
      </c>
      <c r="S86" s="4">
        <v>3523</v>
      </c>
      <c r="T86" s="4">
        <v>67640</v>
      </c>
      <c r="U86" s="4">
        <v>0</v>
      </c>
      <c r="V86" s="4">
        <v>100000</v>
      </c>
      <c r="W86" s="4">
        <v>64571</v>
      </c>
      <c r="X86" s="4">
        <v>165505</v>
      </c>
      <c r="Y86" s="4">
        <v>32191</v>
      </c>
      <c r="Z86" s="4">
        <v>45053</v>
      </c>
      <c r="AA86" s="4">
        <v>111070</v>
      </c>
      <c r="AB86" s="4">
        <v>366372</v>
      </c>
      <c r="AC86" s="4">
        <v>17000</v>
      </c>
      <c r="AD86" s="4">
        <v>402954</v>
      </c>
      <c r="AE86" s="4">
        <v>534234</v>
      </c>
      <c r="AF86" s="4">
        <v>46392</v>
      </c>
      <c r="AG86" s="4">
        <v>828548</v>
      </c>
      <c r="AH86" s="4">
        <v>258603</v>
      </c>
      <c r="AI86" s="4">
        <v>2246444</v>
      </c>
      <c r="AJ86" s="4">
        <v>1881069</v>
      </c>
      <c r="AK86" s="4">
        <v>775251</v>
      </c>
      <c r="AL86" s="4">
        <v>2047899</v>
      </c>
      <c r="AM86" s="4">
        <v>0</v>
      </c>
      <c r="AN86" s="4">
        <v>1270627</v>
      </c>
      <c r="AO86" s="4">
        <v>788546</v>
      </c>
      <c r="AP86" s="4">
        <v>45391</v>
      </c>
      <c r="AQ86" s="4">
        <v>200860</v>
      </c>
      <c r="AR86" s="4">
        <v>4609</v>
      </c>
      <c r="AS86" s="4">
        <v>0</v>
      </c>
      <c r="AT86" s="4">
        <v>548800</v>
      </c>
      <c r="AU86" s="4">
        <v>13253</v>
      </c>
      <c r="AV86" s="4">
        <v>0</v>
      </c>
      <c r="AW86" s="4">
        <v>146266</v>
      </c>
      <c r="AX86" s="4">
        <v>294495</v>
      </c>
      <c r="AY86" s="4">
        <v>23196</v>
      </c>
      <c r="AZ86" s="4">
        <v>0</v>
      </c>
      <c r="BA86" s="4">
        <v>59541</v>
      </c>
      <c r="BB86" s="4">
        <v>792839</v>
      </c>
      <c r="BC86" s="4">
        <v>760545</v>
      </c>
      <c r="BD86" s="4">
        <v>1000000</v>
      </c>
      <c r="BE86" s="4">
        <v>0</v>
      </c>
      <c r="BF86" s="4">
        <v>245432</v>
      </c>
      <c r="BG86" s="4">
        <v>0</v>
      </c>
      <c r="BH86" s="4">
        <v>0</v>
      </c>
      <c r="BI86" s="4">
        <v>3494031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12000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383204</v>
      </c>
      <c r="DK86" s="4">
        <v>0</v>
      </c>
      <c r="DL86" s="4">
        <v>10000</v>
      </c>
      <c r="DM86" s="4">
        <v>1006796</v>
      </c>
      <c r="DN86" s="4">
        <v>0</v>
      </c>
      <c r="DO86" s="4">
        <v>0</v>
      </c>
      <c r="DP86" s="4">
        <v>0</v>
      </c>
      <c r="DQ86" s="4">
        <v>0</v>
      </c>
      <c r="DR86" s="3">
        <v>0</v>
      </c>
      <c r="DS86" s="3">
        <v>0</v>
      </c>
      <c r="DT86" s="21">
        <v>0</v>
      </c>
      <c r="DU86" s="21">
        <v>0</v>
      </c>
      <c r="DV86" s="21">
        <v>0</v>
      </c>
      <c r="DW86" s="21">
        <v>0</v>
      </c>
      <c r="DX86" s="21">
        <v>0</v>
      </c>
      <c r="DY86" s="3">
        <v>0</v>
      </c>
      <c r="DZ86" s="3">
        <v>0</v>
      </c>
      <c r="EA86" s="3">
        <v>0</v>
      </c>
      <c r="EB86" s="3">
        <v>2000000</v>
      </c>
      <c r="EC86" s="17">
        <v>8750000</v>
      </c>
      <c r="ED86" s="17">
        <v>0</v>
      </c>
      <c r="EE86" s="17">
        <v>0</v>
      </c>
      <c r="EF86" s="17">
        <v>0</v>
      </c>
      <c r="EG86" s="17">
        <v>0</v>
      </c>
      <c r="EH86" s="39">
        <v>185000</v>
      </c>
      <c r="EI86" s="39">
        <v>190000</v>
      </c>
      <c r="EJ86" s="17">
        <v>1327000</v>
      </c>
      <c r="EK86" s="17">
        <v>0</v>
      </c>
      <c r="EL86" s="17">
        <v>3000</v>
      </c>
      <c r="EM86" s="17">
        <v>295000</v>
      </c>
      <c r="EN86" s="17">
        <v>0</v>
      </c>
      <c r="EO86" s="17">
        <v>0</v>
      </c>
    </row>
    <row r="87" spans="1:149" s="16" customFormat="1" x14ac:dyDescent="0.3">
      <c r="A87" s="1" t="s">
        <v>230</v>
      </c>
      <c r="B87" s="15">
        <v>133417164</v>
      </c>
      <c r="C87" s="15">
        <v>155961204</v>
      </c>
      <c r="D87" s="15">
        <v>160357472</v>
      </c>
      <c r="E87" s="15">
        <v>144566394</v>
      </c>
      <c r="F87" s="15">
        <v>149251682</v>
      </c>
      <c r="G87" s="15">
        <v>202644733</v>
      </c>
      <c r="H87" s="15">
        <v>172360192</v>
      </c>
      <c r="I87" s="15">
        <v>136265908</v>
      </c>
      <c r="J87" s="15">
        <v>154900104</v>
      </c>
      <c r="K87" s="15">
        <v>136063431</v>
      </c>
      <c r="L87" s="15">
        <v>171122544</v>
      </c>
      <c r="M87" s="15">
        <v>206521350</v>
      </c>
      <c r="N87" s="15">
        <v>129719667</v>
      </c>
      <c r="O87" s="15">
        <v>133457944</v>
      </c>
      <c r="P87" s="15">
        <v>145668276</v>
      </c>
      <c r="Q87" s="15">
        <v>167764737</v>
      </c>
      <c r="R87" s="15">
        <v>147626596</v>
      </c>
      <c r="S87" s="15">
        <v>155710289</v>
      </c>
      <c r="T87" s="15">
        <v>173513242</v>
      </c>
      <c r="U87" s="15">
        <v>134791040</v>
      </c>
      <c r="V87" s="15">
        <v>141819991</v>
      </c>
      <c r="W87" s="15">
        <v>242570755</v>
      </c>
      <c r="X87" s="15">
        <v>159112155</v>
      </c>
      <c r="Y87" s="15">
        <v>226202200</v>
      </c>
      <c r="Z87" s="15">
        <v>144903923</v>
      </c>
      <c r="AA87" s="15">
        <v>159968002</v>
      </c>
      <c r="AB87" s="15">
        <v>169406744</v>
      </c>
      <c r="AC87" s="15">
        <v>173744773</v>
      </c>
      <c r="AD87" s="15">
        <v>169467387</v>
      </c>
      <c r="AE87" s="15">
        <v>139963770</v>
      </c>
      <c r="AF87" s="15">
        <v>180515428</v>
      </c>
      <c r="AG87" s="15">
        <v>136933542</v>
      </c>
      <c r="AH87" s="15">
        <v>169514976</v>
      </c>
      <c r="AI87" s="15">
        <v>188295923</v>
      </c>
      <c r="AJ87" s="15">
        <v>179749209</v>
      </c>
      <c r="AK87" s="15">
        <v>302756677</v>
      </c>
      <c r="AL87" s="15">
        <f>SUM(AL41+AL82)</f>
        <v>173210504</v>
      </c>
      <c r="AM87" s="15">
        <f t="shared" ref="AM87:CX87" si="71">SUM(AM41+AM82)</f>
        <v>155950894</v>
      </c>
      <c r="AN87" s="15">
        <f t="shared" si="71"/>
        <v>191277426</v>
      </c>
      <c r="AO87" s="15">
        <f t="shared" si="71"/>
        <v>183245724</v>
      </c>
      <c r="AP87" s="15">
        <f t="shared" si="71"/>
        <v>176379928</v>
      </c>
      <c r="AQ87" s="15">
        <f t="shared" si="71"/>
        <v>183306932</v>
      </c>
      <c r="AR87" s="15">
        <f t="shared" si="71"/>
        <v>226331996</v>
      </c>
      <c r="AS87" s="15">
        <f t="shared" si="71"/>
        <v>185831567</v>
      </c>
      <c r="AT87" s="15">
        <f t="shared" si="71"/>
        <v>239960229</v>
      </c>
      <c r="AU87" s="15">
        <f t="shared" si="71"/>
        <v>184708278</v>
      </c>
      <c r="AV87" s="15">
        <f t="shared" si="71"/>
        <v>138132585</v>
      </c>
      <c r="AW87" s="15">
        <f t="shared" si="71"/>
        <v>261046897</v>
      </c>
      <c r="AX87" s="15">
        <f t="shared" si="71"/>
        <v>244408452</v>
      </c>
      <c r="AY87" s="15">
        <f t="shared" si="71"/>
        <v>181216328</v>
      </c>
      <c r="AZ87" s="15">
        <f t="shared" si="71"/>
        <v>220738796</v>
      </c>
      <c r="BA87" s="15">
        <f t="shared" si="71"/>
        <v>14397982</v>
      </c>
      <c r="BB87" s="15">
        <f t="shared" si="71"/>
        <v>246748489</v>
      </c>
      <c r="BC87" s="15">
        <f t="shared" si="71"/>
        <v>193594401</v>
      </c>
      <c r="BD87" s="15">
        <f t="shared" si="71"/>
        <v>209500539</v>
      </c>
      <c r="BE87" s="15">
        <f t="shared" si="71"/>
        <v>182284543</v>
      </c>
      <c r="BF87" s="15">
        <f t="shared" si="71"/>
        <v>197882838</v>
      </c>
      <c r="BG87" s="15">
        <f t="shared" si="71"/>
        <v>222946109</v>
      </c>
      <c r="BH87" s="15">
        <f t="shared" si="71"/>
        <v>166634927</v>
      </c>
      <c r="BI87" s="15">
        <f t="shared" si="71"/>
        <v>612962175</v>
      </c>
      <c r="BJ87" s="15">
        <f t="shared" si="71"/>
        <v>153878133</v>
      </c>
      <c r="BK87" s="15">
        <f t="shared" si="71"/>
        <v>223317198</v>
      </c>
      <c r="BL87" s="15">
        <f t="shared" si="71"/>
        <v>185134976</v>
      </c>
      <c r="BM87" s="15">
        <f t="shared" si="71"/>
        <v>183703265</v>
      </c>
      <c r="BN87" s="15">
        <f t="shared" si="71"/>
        <v>205437522</v>
      </c>
      <c r="BO87" s="15">
        <f t="shared" si="71"/>
        <v>183254101</v>
      </c>
      <c r="BP87" s="15">
        <f t="shared" si="71"/>
        <v>178582034</v>
      </c>
      <c r="BQ87" s="15">
        <f t="shared" si="71"/>
        <v>216042785</v>
      </c>
      <c r="BR87" s="15">
        <f t="shared" si="71"/>
        <v>202550967</v>
      </c>
      <c r="BS87" s="15">
        <f t="shared" si="71"/>
        <v>183821024</v>
      </c>
      <c r="BT87" s="15">
        <f t="shared" si="71"/>
        <v>223933114</v>
      </c>
      <c r="BU87" s="15">
        <f t="shared" si="71"/>
        <v>317631085</v>
      </c>
      <c r="BV87" s="15">
        <f t="shared" si="71"/>
        <v>173755777</v>
      </c>
      <c r="BW87" s="15">
        <f t="shared" si="71"/>
        <v>193679459</v>
      </c>
      <c r="BX87" s="15">
        <f t="shared" si="71"/>
        <v>168959838</v>
      </c>
      <c r="BY87" s="15">
        <f t="shared" si="71"/>
        <v>192819994</v>
      </c>
      <c r="BZ87" s="15">
        <f t="shared" si="71"/>
        <v>207817816</v>
      </c>
      <c r="CA87" s="15">
        <f t="shared" si="71"/>
        <v>160702672</v>
      </c>
      <c r="CB87" s="15">
        <f t="shared" si="71"/>
        <v>235998555</v>
      </c>
      <c r="CC87" s="15">
        <f t="shared" si="71"/>
        <v>171078014</v>
      </c>
      <c r="CD87" s="15">
        <f t="shared" si="71"/>
        <v>192725488</v>
      </c>
      <c r="CE87" s="15">
        <f t="shared" si="71"/>
        <v>238315058</v>
      </c>
      <c r="CF87" s="15">
        <f t="shared" si="71"/>
        <v>219798973</v>
      </c>
      <c r="CG87" s="15">
        <f t="shared" si="71"/>
        <v>303824420</v>
      </c>
      <c r="CH87" s="15">
        <f t="shared" si="71"/>
        <v>207933827</v>
      </c>
      <c r="CI87" s="15">
        <f t="shared" si="71"/>
        <v>185917667</v>
      </c>
      <c r="CJ87" s="15">
        <f t="shared" si="71"/>
        <v>207100897</v>
      </c>
      <c r="CK87" s="15">
        <f t="shared" si="71"/>
        <v>247680313</v>
      </c>
      <c r="CL87" s="15">
        <f t="shared" si="71"/>
        <v>209067153</v>
      </c>
      <c r="CM87" s="15">
        <f t="shared" si="71"/>
        <v>237811111</v>
      </c>
      <c r="CN87" s="15">
        <f t="shared" si="71"/>
        <v>253093609</v>
      </c>
      <c r="CO87" s="15">
        <f t="shared" si="71"/>
        <v>214586574</v>
      </c>
      <c r="CP87" s="15">
        <f t="shared" si="71"/>
        <v>253740527</v>
      </c>
      <c r="CQ87" s="15">
        <f t="shared" si="71"/>
        <v>229777046</v>
      </c>
      <c r="CR87" s="15">
        <f t="shared" si="71"/>
        <v>230661849</v>
      </c>
      <c r="CS87" s="15">
        <f t="shared" si="71"/>
        <v>443144219</v>
      </c>
      <c r="CT87" s="15">
        <f t="shared" si="71"/>
        <v>217600273</v>
      </c>
      <c r="CU87" s="15">
        <f t="shared" si="71"/>
        <v>168288353</v>
      </c>
      <c r="CV87" s="15">
        <f t="shared" si="71"/>
        <v>260091170</v>
      </c>
      <c r="CW87" s="15">
        <f t="shared" si="71"/>
        <v>286318439</v>
      </c>
      <c r="CX87" s="15">
        <f t="shared" si="71"/>
        <v>268403997</v>
      </c>
      <c r="CY87" s="15">
        <f t="shared" ref="CY87:DZ87" si="72">SUM(CY41+CY82)</f>
        <v>206947509</v>
      </c>
      <c r="CZ87" s="15">
        <f t="shared" si="72"/>
        <v>241143968</v>
      </c>
      <c r="DA87" s="15">
        <f t="shared" si="72"/>
        <v>209232165</v>
      </c>
      <c r="DB87" s="15">
        <f t="shared" si="72"/>
        <v>250770025</v>
      </c>
      <c r="DC87" s="15">
        <f t="shared" si="72"/>
        <v>304583901</v>
      </c>
      <c r="DD87" s="15">
        <f t="shared" si="72"/>
        <v>293572309</v>
      </c>
      <c r="DE87" s="15">
        <f t="shared" si="72"/>
        <v>536631530</v>
      </c>
      <c r="DF87" s="15">
        <f t="shared" si="72"/>
        <v>239638057</v>
      </c>
      <c r="DG87" s="15">
        <f t="shared" si="72"/>
        <v>222139365</v>
      </c>
      <c r="DH87" s="15">
        <f t="shared" si="72"/>
        <v>271011824</v>
      </c>
      <c r="DI87" s="15">
        <f t="shared" si="72"/>
        <v>241257623</v>
      </c>
      <c r="DJ87" s="15">
        <f t="shared" si="72"/>
        <v>238912933</v>
      </c>
      <c r="DK87" s="15">
        <f t="shared" si="72"/>
        <v>202045685</v>
      </c>
      <c r="DL87" s="15">
        <f t="shared" si="72"/>
        <v>241168210</v>
      </c>
      <c r="DM87" s="15">
        <f t="shared" si="72"/>
        <v>230495949</v>
      </c>
      <c r="DN87" s="15">
        <f t="shared" si="72"/>
        <v>294934175</v>
      </c>
      <c r="DO87" s="15">
        <f t="shared" si="72"/>
        <v>288278118</v>
      </c>
      <c r="DP87" s="15">
        <f t="shared" si="72"/>
        <v>288169458</v>
      </c>
      <c r="DQ87" s="15">
        <f t="shared" si="72"/>
        <v>568661543</v>
      </c>
      <c r="DR87" s="15">
        <f t="shared" si="72"/>
        <v>219071377</v>
      </c>
      <c r="DS87" s="15">
        <f t="shared" si="72"/>
        <v>237455753</v>
      </c>
      <c r="DT87" s="15">
        <f t="shared" si="72"/>
        <v>220103632</v>
      </c>
      <c r="DU87" s="15">
        <f t="shared" si="72"/>
        <v>302159005</v>
      </c>
      <c r="DV87" s="15">
        <f t="shared" si="72"/>
        <v>275294246</v>
      </c>
      <c r="DW87" s="15">
        <f t="shared" si="72"/>
        <v>282041179</v>
      </c>
      <c r="DX87" s="15">
        <f t="shared" si="72"/>
        <v>263843735</v>
      </c>
      <c r="DY87" s="15">
        <f t="shared" si="72"/>
        <v>233009498</v>
      </c>
      <c r="DZ87" s="15">
        <f t="shared" si="72"/>
        <v>295775453</v>
      </c>
      <c r="EA87" s="15">
        <f t="shared" ref="EA87:ES87" si="73">EA82+EA41</f>
        <v>272911205</v>
      </c>
      <c r="EB87" s="15">
        <v>332498101</v>
      </c>
      <c r="EC87" s="33">
        <f t="shared" si="73"/>
        <v>455040301</v>
      </c>
      <c r="ED87" s="33">
        <f t="shared" si="73"/>
        <v>248988915</v>
      </c>
      <c r="EE87" s="33">
        <f t="shared" si="73"/>
        <v>235493255</v>
      </c>
      <c r="EF87" s="33">
        <f t="shared" si="73"/>
        <v>240589098</v>
      </c>
      <c r="EG87" s="33">
        <f t="shared" si="73"/>
        <v>309925294</v>
      </c>
      <c r="EH87" s="38">
        <f t="shared" si="73"/>
        <v>274083272</v>
      </c>
      <c r="EI87" s="38">
        <f t="shared" si="73"/>
        <v>251751545</v>
      </c>
      <c r="EJ87" s="33">
        <f t="shared" si="73"/>
        <v>334758658</v>
      </c>
      <c r="EK87" s="33">
        <f t="shared" si="73"/>
        <v>235580670</v>
      </c>
      <c r="EL87" s="33">
        <f t="shared" si="73"/>
        <v>274755741</v>
      </c>
      <c r="EM87" s="33">
        <f t="shared" si="73"/>
        <v>324077558</v>
      </c>
      <c r="EN87" s="33">
        <f t="shared" si="73"/>
        <v>261681048</v>
      </c>
      <c r="EO87" s="33">
        <f t="shared" si="73"/>
        <v>270588087</v>
      </c>
      <c r="EP87" s="30">
        <f t="shared" si="73"/>
        <v>0</v>
      </c>
      <c r="EQ87" s="30">
        <f t="shared" si="73"/>
        <v>0</v>
      </c>
      <c r="ER87" s="30">
        <f t="shared" si="73"/>
        <v>0</v>
      </c>
      <c r="ES87" s="30">
        <f t="shared" si="73"/>
        <v>0</v>
      </c>
    </row>
    <row r="88" spans="1:149" x14ac:dyDescent="0.3">
      <c r="DR88" s="3"/>
      <c r="DS88" s="3"/>
      <c r="DU88" s="3"/>
      <c r="DV88" s="3"/>
      <c r="DW88" s="3"/>
      <c r="DX88" s="3"/>
      <c r="DY88" s="3"/>
      <c r="EN88" s="17"/>
      <c r="EO88" s="17"/>
    </row>
    <row r="89" spans="1:149" x14ac:dyDescent="0.3">
      <c r="A89" s="16" t="s">
        <v>231</v>
      </c>
      <c r="B89" s="24">
        <v>-25056364</v>
      </c>
      <c r="C89" s="24">
        <v>-57493129</v>
      </c>
      <c r="D89" s="24">
        <v>-67011839</v>
      </c>
      <c r="E89" s="24">
        <v>-47832158</v>
      </c>
      <c r="F89" s="24">
        <v>-30039299</v>
      </c>
      <c r="G89" s="24">
        <v>-44872480</v>
      </c>
      <c r="H89" s="24">
        <v>-47925435</v>
      </c>
      <c r="I89" s="24">
        <v>-34056397</v>
      </c>
      <c r="J89" s="24">
        <v>-34326090</v>
      </c>
      <c r="K89" s="24">
        <v>-5518648</v>
      </c>
      <c r="L89" s="24">
        <v>-45754713</v>
      </c>
      <c r="M89" s="24">
        <v>-100417838</v>
      </c>
      <c r="N89" s="24">
        <v>-16078344</v>
      </c>
      <c r="O89" s="24">
        <v>-28278865</v>
      </c>
      <c r="P89" s="24">
        <v>-56484356</v>
      </c>
      <c r="Q89" s="24">
        <v>-59436389</v>
      </c>
      <c r="R89" s="24">
        <v>-42839991</v>
      </c>
      <c r="S89" s="24">
        <v>-8054723</v>
      </c>
      <c r="T89" s="24">
        <v>-32693527</v>
      </c>
      <c r="U89" s="24">
        <v>-20954035</v>
      </c>
      <c r="V89" s="24">
        <v>1087525</v>
      </c>
      <c r="W89" s="24">
        <v>-111802709</v>
      </c>
      <c r="X89" s="24">
        <v>-12594669</v>
      </c>
      <c r="Y89" s="24">
        <v>-99436427</v>
      </c>
      <c r="Z89" s="24">
        <v>-26153834</v>
      </c>
      <c r="AA89" s="24">
        <v>-64593399</v>
      </c>
      <c r="AB89" s="24">
        <v>-64371738</v>
      </c>
      <c r="AC89" s="24">
        <v>-52385868</v>
      </c>
      <c r="AD89" s="24">
        <v>-79222224</v>
      </c>
      <c r="AE89" s="24">
        <v>20707712</v>
      </c>
      <c r="AF89" s="24">
        <v>-26916512</v>
      </c>
      <c r="AG89" s="24">
        <v>20364629</v>
      </c>
      <c r="AH89" s="24">
        <v>21141715</v>
      </c>
      <c r="AI89" s="24">
        <v>22227723</v>
      </c>
      <c r="AJ89" s="24">
        <v>-28780037</v>
      </c>
      <c r="AK89" s="24">
        <v>-125345498</v>
      </c>
      <c r="AL89" s="24">
        <f t="shared" ref="AL89:CW89" si="74">SUM(AL37-AL87)</f>
        <v>5491145</v>
      </c>
      <c r="AM89" s="24">
        <f t="shared" si="74"/>
        <v>-27383594</v>
      </c>
      <c r="AN89" s="24">
        <f t="shared" si="74"/>
        <v>-57170675</v>
      </c>
      <c r="AO89" s="24">
        <f t="shared" si="74"/>
        <v>-20660508</v>
      </c>
      <c r="AP89" s="24">
        <f t="shared" si="74"/>
        <v>-37516077</v>
      </c>
      <c r="AQ89" s="24">
        <f t="shared" si="74"/>
        <v>-20403883</v>
      </c>
      <c r="AR89" s="24">
        <f t="shared" si="74"/>
        <v>-78296539</v>
      </c>
      <c r="AS89" s="24">
        <f t="shared" si="74"/>
        <v>-40990967</v>
      </c>
      <c r="AT89" s="24">
        <f t="shared" si="74"/>
        <v>-26379610</v>
      </c>
      <c r="AU89" s="24">
        <f t="shared" si="74"/>
        <v>17305724</v>
      </c>
      <c r="AV89" s="24">
        <f t="shared" si="74"/>
        <v>21631915</v>
      </c>
      <c r="AW89" s="24">
        <f t="shared" si="74"/>
        <v>-45684483</v>
      </c>
      <c r="AX89" s="24">
        <f t="shared" si="74"/>
        <v>-81238510</v>
      </c>
      <c r="AY89" s="24">
        <f t="shared" si="74"/>
        <v>-44041492</v>
      </c>
      <c r="AZ89" s="24">
        <f t="shared" si="74"/>
        <v>-68248520</v>
      </c>
      <c r="BA89" s="24">
        <f t="shared" si="74"/>
        <v>95994484</v>
      </c>
      <c r="BB89" s="24">
        <f t="shared" si="74"/>
        <v>-97573994</v>
      </c>
      <c r="BC89" s="24">
        <f t="shared" si="74"/>
        <v>-50096642</v>
      </c>
      <c r="BD89" s="24">
        <f t="shared" si="74"/>
        <v>-20924210</v>
      </c>
      <c r="BE89" s="24">
        <f t="shared" si="74"/>
        <v>-5332957</v>
      </c>
      <c r="BF89" s="24">
        <f t="shared" si="74"/>
        <v>45687850</v>
      </c>
      <c r="BG89" s="24">
        <f t="shared" si="74"/>
        <v>-25455051</v>
      </c>
      <c r="BH89" s="24">
        <f t="shared" si="74"/>
        <v>-322746</v>
      </c>
      <c r="BI89" s="24">
        <f t="shared" si="74"/>
        <v>-371509709</v>
      </c>
      <c r="BJ89" s="24">
        <f t="shared" si="74"/>
        <v>18058914</v>
      </c>
      <c r="BK89" s="24">
        <f t="shared" si="74"/>
        <v>-70109408</v>
      </c>
      <c r="BL89" s="24">
        <f t="shared" si="74"/>
        <v>-56598463</v>
      </c>
      <c r="BM89" s="24">
        <f t="shared" si="74"/>
        <v>-20560524</v>
      </c>
      <c r="BN89" s="24">
        <f t="shared" si="74"/>
        <v>-78902194</v>
      </c>
      <c r="BO89" s="24">
        <f t="shared" si="74"/>
        <v>-45874103</v>
      </c>
      <c r="BP89" s="24">
        <f t="shared" si="74"/>
        <v>3530146</v>
      </c>
      <c r="BQ89" s="24">
        <f t="shared" si="74"/>
        <v>-46508034</v>
      </c>
      <c r="BR89" s="24">
        <f t="shared" si="74"/>
        <v>35444800</v>
      </c>
      <c r="BS89" s="24">
        <f t="shared" si="74"/>
        <v>28314291</v>
      </c>
      <c r="BT89" s="24">
        <f t="shared" si="74"/>
        <v>-53023399</v>
      </c>
      <c r="BU89" s="24">
        <f t="shared" si="74"/>
        <v>-128672721</v>
      </c>
      <c r="BV89" s="24">
        <f t="shared" si="74"/>
        <v>24904116</v>
      </c>
      <c r="BW89" s="24">
        <f t="shared" si="74"/>
        <v>-28619914</v>
      </c>
      <c r="BX89" s="24">
        <f t="shared" si="74"/>
        <v>-18829435</v>
      </c>
      <c r="BY89" s="24">
        <f t="shared" si="74"/>
        <v>1036404</v>
      </c>
      <c r="BZ89" s="24">
        <f t="shared" si="74"/>
        <v>-63160745</v>
      </c>
      <c r="CA89" s="24">
        <f t="shared" si="74"/>
        <v>-1368594</v>
      </c>
      <c r="CB89" s="24">
        <f t="shared" si="74"/>
        <v>-3410811</v>
      </c>
      <c r="CC89" s="24">
        <f t="shared" si="74"/>
        <v>30217802</v>
      </c>
      <c r="CD89" s="24">
        <f t="shared" si="74"/>
        <v>50822487</v>
      </c>
      <c r="CE89" s="24">
        <f t="shared" si="74"/>
        <v>26959788</v>
      </c>
      <c r="CF89" s="24">
        <f t="shared" si="74"/>
        <v>-23725511</v>
      </c>
      <c r="CG89" s="24">
        <f t="shared" si="74"/>
        <v>-27983140</v>
      </c>
      <c r="CH89" s="24">
        <f t="shared" si="74"/>
        <v>37103871</v>
      </c>
      <c r="CI89" s="24">
        <f t="shared" si="74"/>
        <v>-9678961</v>
      </c>
      <c r="CJ89" s="24">
        <f t="shared" si="74"/>
        <v>-86886962</v>
      </c>
      <c r="CK89" s="24">
        <f t="shared" si="74"/>
        <v>-49028133</v>
      </c>
      <c r="CL89" s="24">
        <f t="shared" si="74"/>
        <v>-28400599</v>
      </c>
      <c r="CM89" s="24">
        <f t="shared" si="74"/>
        <v>-70003263</v>
      </c>
      <c r="CN89" s="24">
        <f t="shared" si="74"/>
        <v>-18125295</v>
      </c>
      <c r="CO89" s="24">
        <f t="shared" si="74"/>
        <v>-23453260</v>
      </c>
      <c r="CP89" s="24">
        <f t="shared" si="74"/>
        <v>-22117796</v>
      </c>
      <c r="CQ89" s="24">
        <f t="shared" si="74"/>
        <v>-94076322</v>
      </c>
      <c r="CR89" s="24">
        <f t="shared" si="74"/>
        <v>-129603910</v>
      </c>
      <c r="CS89" s="24">
        <f t="shared" si="74"/>
        <v>-344240914</v>
      </c>
      <c r="CT89" s="24">
        <f t="shared" si="74"/>
        <v>-83887170</v>
      </c>
      <c r="CU89" s="24">
        <f t="shared" si="74"/>
        <v>-101064172</v>
      </c>
      <c r="CV89" s="24">
        <f t="shared" si="74"/>
        <v>-160154334</v>
      </c>
      <c r="CW89" s="24">
        <f t="shared" si="74"/>
        <v>-163960989</v>
      </c>
      <c r="CX89" s="24">
        <f t="shared" ref="CX89:DZ89" si="75">SUM(CX37-CX87)</f>
        <v>-161373258</v>
      </c>
      <c r="CY89" s="24">
        <f t="shared" si="75"/>
        <v>-63858851</v>
      </c>
      <c r="CZ89" s="24">
        <f t="shared" si="75"/>
        <v>-60443434</v>
      </c>
      <c r="DA89" s="24">
        <f t="shared" si="75"/>
        <v>-68976653</v>
      </c>
      <c r="DB89" s="24">
        <f t="shared" si="75"/>
        <v>-14445620</v>
      </c>
      <c r="DC89" s="24">
        <f t="shared" si="75"/>
        <v>-106122988</v>
      </c>
      <c r="DD89" s="24">
        <f t="shared" si="75"/>
        <v>-119181870</v>
      </c>
      <c r="DE89" s="24">
        <f t="shared" si="75"/>
        <v>-231338535</v>
      </c>
      <c r="DF89" s="24">
        <f t="shared" si="75"/>
        <v>556769</v>
      </c>
      <c r="DG89" s="24">
        <f t="shared" si="75"/>
        <v>-41364072</v>
      </c>
      <c r="DH89" s="24">
        <f t="shared" si="75"/>
        <v>-95560445</v>
      </c>
      <c r="DI89" s="24">
        <f t="shared" si="75"/>
        <v>-55600988</v>
      </c>
      <c r="DJ89" s="24">
        <f t="shared" si="75"/>
        <v>-67075538</v>
      </c>
      <c r="DK89" s="24">
        <f t="shared" si="75"/>
        <v>-22226080</v>
      </c>
      <c r="DL89" s="24">
        <f t="shared" si="75"/>
        <v>-13067781</v>
      </c>
      <c r="DM89" s="24">
        <f t="shared" si="75"/>
        <v>-33060117</v>
      </c>
      <c r="DN89" s="24">
        <f t="shared" si="75"/>
        <v>-8764384</v>
      </c>
      <c r="DO89" s="24">
        <f t="shared" si="75"/>
        <v>46177442</v>
      </c>
      <c r="DP89" s="24">
        <f t="shared" si="75"/>
        <v>-80847425</v>
      </c>
      <c r="DQ89" s="24">
        <f t="shared" si="75"/>
        <v>-346570615</v>
      </c>
      <c r="DR89" s="24">
        <f t="shared" si="75"/>
        <v>41259873</v>
      </c>
      <c r="DS89" s="24">
        <f t="shared" si="75"/>
        <v>-39701432</v>
      </c>
      <c r="DT89" s="24">
        <f t="shared" si="75"/>
        <v>-23492015</v>
      </c>
      <c r="DU89" s="24">
        <f t="shared" si="75"/>
        <v>-74871370</v>
      </c>
      <c r="DV89" s="24">
        <f t="shared" si="75"/>
        <v>-88072113</v>
      </c>
      <c r="DW89" s="24">
        <f t="shared" si="75"/>
        <v>-92936005</v>
      </c>
      <c r="DX89" s="24">
        <f t="shared" si="75"/>
        <v>3074023</v>
      </c>
      <c r="DY89" s="24">
        <f t="shared" si="75"/>
        <v>18595976</v>
      </c>
      <c r="DZ89" s="24">
        <f t="shared" si="75"/>
        <v>6416851</v>
      </c>
      <c r="EA89" s="24">
        <f t="shared" ref="EA89:ES89" si="76">EA37-EA87</f>
        <v>4239739</v>
      </c>
      <c r="EB89" s="15">
        <v>-75895776</v>
      </c>
      <c r="EC89" s="33">
        <f t="shared" si="76"/>
        <v>-212032464</v>
      </c>
      <c r="ED89" s="33">
        <f t="shared" si="76"/>
        <v>15014439</v>
      </c>
      <c r="EE89" s="33">
        <f t="shared" si="76"/>
        <v>-31701304</v>
      </c>
      <c r="EF89" s="33">
        <f t="shared" si="76"/>
        <v>-44854473</v>
      </c>
      <c r="EG89" s="33">
        <f t="shared" si="76"/>
        <v>-61685705</v>
      </c>
      <c r="EH89" s="38">
        <f t="shared" si="76"/>
        <v>-69574839</v>
      </c>
      <c r="EI89" s="38">
        <f t="shared" si="76"/>
        <v>-65910095</v>
      </c>
      <c r="EJ89" s="33">
        <f t="shared" si="76"/>
        <v>-46045681</v>
      </c>
      <c r="EK89" s="33">
        <f t="shared" si="76"/>
        <v>6919281</v>
      </c>
      <c r="EL89" s="33">
        <f t="shared" si="76"/>
        <v>83390654</v>
      </c>
      <c r="EM89" s="33">
        <f t="shared" si="76"/>
        <v>37549101</v>
      </c>
      <c r="EN89" s="33">
        <f t="shared" si="76"/>
        <v>25793212</v>
      </c>
      <c r="EO89" s="33">
        <f t="shared" si="76"/>
        <v>-35625802</v>
      </c>
      <c r="EP89" s="30">
        <f t="shared" si="76"/>
        <v>11023949</v>
      </c>
      <c r="EQ89" s="30">
        <f t="shared" si="76"/>
        <v>0</v>
      </c>
      <c r="ER89" s="30">
        <f t="shared" si="76"/>
        <v>0</v>
      </c>
      <c r="ES89" s="30">
        <f t="shared" si="76"/>
        <v>0</v>
      </c>
    </row>
    <row r="90" spans="1:149" x14ac:dyDescent="0.3"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EN90" s="17"/>
      <c r="EO90" s="17"/>
    </row>
    <row r="91" spans="1:149" x14ac:dyDescent="0.3"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U91" s="20"/>
      <c r="EN91" s="17"/>
      <c r="EO91" s="17"/>
    </row>
    <row r="92" spans="1:149" x14ac:dyDescent="0.3">
      <c r="EN92" s="17"/>
      <c r="EO92" s="17"/>
    </row>
    <row r="93" spans="1:149" x14ac:dyDescent="0.3">
      <c r="EN93" s="17"/>
      <c r="EO93" s="17"/>
    </row>
    <row r="94" spans="1:149" x14ac:dyDescent="0.3">
      <c r="EH94" s="17"/>
      <c r="EI94" s="17"/>
      <c r="EN94" s="17"/>
      <c r="EO94" s="17"/>
    </row>
    <row r="95" spans="1:149" x14ac:dyDescent="0.3">
      <c r="EH95" s="17"/>
      <c r="EI95" s="17"/>
      <c r="EN95" s="17"/>
      <c r="EO95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0"/>
    </sheetView>
  </sheetViews>
  <sheetFormatPr defaultRowHeight="14.4" x14ac:dyDescent="0.3"/>
  <cols>
    <col min="1" max="1" width="22.5546875" bestFit="1" customWidth="1"/>
  </cols>
  <sheetData>
    <row r="1" spans="1:7" x14ac:dyDescent="0.3">
      <c r="A1" t="s">
        <v>232</v>
      </c>
      <c r="B1">
        <v>67674019</v>
      </c>
      <c r="C1">
        <v>70186496</v>
      </c>
      <c r="D1">
        <v>70618078</v>
      </c>
      <c r="E1">
        <v>67967029</v>
      </c>
      <c r="F1">
        <v>69346088</v>
      </c>
      <c r="G1">
        <v>71836950</v>
      </c>
    </row>
    <row r="2" spans="1:7" x14ac:dyDescent="0.3">
      <c r="A2" t="s">
        <v>233</v>
      </c>
      <c r="B2">
        <v>36544866</v>
      </c>
      <c r="C2">
        <v>39476331</v>
      </c>
      <c r="D2">
        <v>42978110</v>
      </c>
      <c r="E2">
        <v>46897512</v>
      </c>
      <c r="F2">
        <v>44261343</v>
      </c>
      <c r="G2">
        <v>41580953</v>
      </c>
    </row>
    <row r="3" spans="1:7" x14ac:dyDescent="0.3">
      <c r="A3" t="s">
        <v>234</v>
      </c>
      <c r="B3">
        <v>51888844</v>
      </c>
      <c r="C3">
        <v>27497243</v>
      </c>
      <c r="D3">
        <v>34755349</v>
      </c>
      <c r="E3">
        <v>86368440</v>
      </c>
      <c r="F3">
        <v>55756868</v>
      </c>
      <c r="G3">
        <v>44846647</v>
      </c>
    </row>
    <row r="4" spans="1:7" x14ac:dyDescent="0.3">
      <c r="A4" t="s">
        <v>235</v>
      </c>
      <c r="B4">
        <v>36501466</v>
      </c>
      <c r="C4">
        <v>27541687</v>
      </c>
      <c r="D4">
        <v>29820634</v>
      </c>
      <c r="E4">
        <v>42959055</v>
      </c>
      <c r="F4">
        <v>31918298</v>
      </c>
      <c r="G4">
        <v>35098676</v>
      </c>
    </row>
    <row r="5" spans="1:7" x14ac:dyDescent="0.3">
      <c r="A5" t="s">
        <v>236</v>
      </c>
      <c r="B5">
        <v>130175</v>
      </c>
      <c r="C5">
        <v>604358</v>
      </c>
      <c r="D5">
        <v>64941</v>
      </c>
      <c r="E5">
        <v>4005</v>
      </c>
      <c r="F5">
        <v>195687</v>
      </c>
      <c r="G5">
        <v>127</v>
      </c>
    </row>
    <row r="6" spans="1:7" x14ac:dyDescent="0.3">
      <c r="A6" t="s">
        <v>237</v>
      </c>
      <c r="B6">
        <v>22144276</v>
      </c>
      <c r="C6">
        <v>19234589</v>
      </c>
      <c r="D6">
        <v>17867514</v>
      </c>
      <c r="E6">
        <v>23382701</v>
      </c>
      <c r="F6">
        <v>17894782</v>
      </c>
      <c r="G6">
        <v>19849997</v>
      </c>
    </row>
    <row r="7" spans="1:7" x14ac:dyDescent="0.3">
      <c r="A7" t="s">
        <v>238</v>
      </c>
      <c r="B7">
        <v>938455</v>
      </c>
      <c r="C7">
        <v>658362</v>
      </c>
      <c r="D7">
        <v>12199829</v>
      </c>
      <c r="E7">
        <v>7585678</v>
      </c>
      <c r="F7">
        <v>7530076</v>
      </c>
      <c r="G7">
        <v>560506</v>
      </c>
    </row>
    <row r="8" spans="1:7" x14ac:dyDescent="0.3">
      <c r="A8" t="s">
        <v>239</v>
      </c>
      <c r="B8">
        <v>1635326</v>
      </c>
      <c r="C8">
        <v>9279903</v>
      </c>
      <c r="D8">
        <v>1123333</v>
      </c>
      <c r="E8">
        <v>329731</v>
      </c>
      <c r="F8">
        <v>4904351</v>
      </c>
      <c r="G8">
        <v>284712</v>
      </c>
    </row>
    <row r="9" spans="1:7" x14ac:dyDescent="0.3">
      <c r="A9" t="s">
        <v>240</v>
      </c>
      <c r="B9">
        <v>11141868</v>
      </c>
      <c r="C9">
        <v>24534709</v>
      </c>
      <c r="D9">
        <v>16941072</v>
      </c>
      <c r="E9">
        <v>14700469</v>
      </c>
      <c r="F9">
        <v>27137552</v>
      </c>
      <c r="G9">
        <v>22059214</v>
      </c>
    </row>
    <row r="10" spans="1:7" x14ac:dyDescent="0.3">
      <c r="A10" t="s">
        <v>241</v>
      </c>
      <c r="B10">
        <v>11141868</v>
      </c>
      <c r="C10">
        <v>24534709</v>
      </c>
      <c r="D10">
        <v>16941072</v>
      </c>
      <c r="E10">
        <v>14700469</v>
      </c>
      <c r="F10">
        <v>26952552</v>
      </c>
      <c r="G10">
        <v>21869214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DD4D4-C9DF-4A1F-9F07-10E11B63A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BE56D-9E0D-4A3B-B41D-8AB770EA465B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4292CF-9255-4931-A51F-6C2D66E62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Year</vt:lpstr>
      <vt:lpstr>Sheet1</vt:lpstr>
    </vt:vector>
  </TitlesOfParts>
  <Manager/>
  <Company>HP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Robyn Allen</dc:creator>
  <cp:keywords/>
  <dc:description/>
  <cp:lastModifiedBy>Ashley Murray</cp:lastModifiedBy>
  <cp:revision/>
  <dcterms:created xsi:type="dcterms:W3CDTF">2022-07-29T17:13:20Z</dcterms:created>
  <dcterms:modified xsi:type="dcterms:W3CDTF">2024-09-02T15:52:53Z</dcterms:modified>
  <cp:category/>
  <cp:contentStatus/>
</cp:coreProperties>
</file>